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GBC Operations\Staff Tools\Expense forms\"/>
    </mc:Choice>
  </mc:AlternateContent>
  <xr:revisionPtr revIDLastSave="0" documentId="13_ncr:1_{AB3924BC-0C77-4E06-BEF6-3A62423C5C04}" xr6:coauthVersionLast="47" xr6:coauthVersionMax="47" xr10:uidLastSave="{00000000-0000-0000-0000-000000000000}"/>
  <bookViews>
    <workbookView xWindow="-110" yWindow="-110" windowWidth="22780" windowHeight="14660" xr2:uid="{FF15228D-C1D6-40FB-9CEA-E04CE6BF9A61}"/>
  </bookViews>
  <sheets>
    <sheet name="Sheet1" sheetId="1" r:id="rId1"/>
  </sheets>
  <definedNames>
    <definedName name="_xlnm.Print_Area" localSheetId="0">Sheet1!$A$1:$G$50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F31" i="1"/>
  <c r="F30" i="1"/>
  <c r="G29" i="1"/>
  <c r="F29" i="1"/>
  <c r="F41" i="1"/>
  <c r="K1" i="1"/>
  <c r="E49" i="1" s="1"/>
  <c r="F32" i="1" l="1"/>
  <c r="F16" i="1"/>
  <c r="F18" i="1" s="1"/>
  <c r="F1" i="1"/>
  <c r="G1" i="1" s="1"/>
  <c r="F37" i="1"/>
  <c r="F28" i="1"/>
  <c r="F20" i="1"/>
  <c r="G37" i="1"/>
  <c r="G28" i="1"/>
  <c r="G20" i="1"/>
  <c r="F25" i="1"/>
  <c r="F24" i="1"/>
  <c r="F23" i="1"/>
  <c r="F22" i="1"/>
  <c r="F35" i="1" l="1"/>
  <c r="F26" i="1"/>
  <c r="F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Catherine Dubinsky</author>
  </authors>
  <commentList>
    <comment ref="K1" authorId="0" shapeId="0" xr:uid="{C815F401-F139-4F32-A902-C6DE07387D45}">
      <text>
        <r>
          <rPr>
            <b/>
            <sz val="9"/>
            <color indexed="81"/>
            <rFont val="Tahoma"/>
            <family val="2"/>
          </rPr>
          <t>Catherine Dubinsky:</t>
        </r>
        <r>
          <rPr>
            <sz val="9"/>
            <color indexed="81"/>
            <rFont val="Tahoma"/>
            <family val="2"/>
          </rPr>
          <t xml:space="preserve">
Helper formula for F47 and F49
</t>
        </r>
      </text>
    </comment>
    <comment ref="K2" authorId="0" shapeId="0" xr:uid="{2E1AD4FE-7B5C-4AE2-BECF-267D0B61C08E}">
      <text>
        <r>
          <rPr>
            <b/>
            <sz val="9"/>
            <color indexed="81"/>
            <rFont val="Tahoma"/>
            <family val="2"/>
          </rPr>
          <t>Catherine Dubinsky:</t>
        </r>
        <r>
          <rPr>
            <sz val="9"/>
            <color indexed="81"/>
            <rFont val="Tahoma"/>
            <family val="2"/>
          </rPr>
          <t xml:space="preserve">
To use for the AMT formulas that auto-calculate for NCCP courses.</t>
        </r>
      </text>
    </comment>
    <comment ref="G13" authorId="0" shapeId="0" xr:uid="{5BDBAF6B-8EFC-4874-8569-BA72EFA0592C}">
      <text>
        <r>
          <rPr>
            <b/>
            <sz val="9"/>
            <color indexed="81"/>
            <rFont val="Tahoma"/>
            <family val="2"/>
          </rPr>
          <t>For GymBC: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Flight expense</t>
        </r>
        <r>
          <rPr>
            <sz val="9"/>
            <color indexed="81"/>
            <rFont val="Tahoma"/>
            <family val="2"/>
          </rPr>
          <t xml:space="preserve">
52341- by default</t>
        </r>
      </text>
    </comment>
    <comment ref="G14" authorId="0" shapeId="0" xr:uid="{CFE7D958-B9A0-4D66-A644-04A13E81190B}">
      <text>
        <r>
          <rPr>
            <b/>
            <sz val="9"/>
            <color indexed="81"/>
            <rFont val="Tahoma"/>
            <family val="2"/>
          </rPr>
          <t>For GymBC: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Travel expenses:</t>
        </r>
        <r>
          <rPr>
            <sz val="9"/>
            <color indexed="81"/>
            <rFont val="Tahoma"/>
            <family val="2"/>
          </rPr>
          <t xml:space="preserve">
52311- by default</t>
        </r>
      </text>
    </comment>
    <comment ref="G16" authorId="0" shapeId="0" xr:uid="{2CA99ADF-648F-4AD8-91DA-8A907625DC50}">
      <text>
        <r>
          <rPr>
            <b/>
            <sz val="9"/>
            <color indexed="81"/>
            <rFont val="Tahoma"/>
            <family val="2"/>
          </rPr>
          <t xml:space="preserve">For GymBC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Mileage expense:</t>
        </r>
        <r>
          <rPr>
            <sz val="9"/>
            <color indexed="81"/>
            <rFont val="Tahoma"/>
            <family val="2"/>
          </rPr>
          <t xml:space="preserve">
52301- by default</t>
        </r>
      </text>
    </comment>
    <comment ref="G21" authorId="0" shapeId="0" xr:uid="{69897078-5296-48A0-88AF-A16D43A9AF56}">
      <text>
        <r>
          <rPr>
            <b/>
            <sz val="9"/>
            <color indexed="81"/>
            <rFont val="Tahoma"/>
            <family val="2"/>
          </rPr>
          <t>For GymBC 
accommodation expenses:</t>
        </r>
        <r>
          <rPr>
            <sz val="9"/>
            <color indexed="81"/>
            <rFont val="Tahoma"/>
            <family val="2"/>
          </rPr>
          <t xml:space="preserve">
52321- by default
</t>
        </r>
      </text>
    </comment>
    <comment ref="G22" authorId="0" shapeId="0" xr:uid="{E302521D-1A71-4313-8761-FA6F0D170B90}">
      <text>
        <r>
          <rPr>
            <b/>
            <sz val="9"/>
            <color indexed="81"/>
            <rFont val="Tahoma"/>
            <family val="2"/>
          </rPr>
          <t>For GymBC 
meal expenses:</t>
        </r>
        <r>
          <rPr>
            <sz val="9"/>
            <color indexed="81"/>
            <rFont val="Tahoma"/>
            <family val="2"/>
          </rPr>
          <t xml:space="preserve">
52331- by default</t>
        </r>
      </text>
    </comment>
    <comment ref="A47" authorId="0" shapeId="0" xr:uid="{C09D21F1-4184-4333-8C70-3BD4A74220E4}">
      <text>
        <r>
          <rPr>
            <b/>
            <sz val="9"/>
            <color indexed="81"/>
            <rFont val="Tahoma"/>
            <family val="2"/>
          </rPr>
          <t>GymBC:</t>
        </r>
        <r>
          <rPr>
            <sz val="9"/>
            <color indexed="81"/>
            <rFont val="Tahoma"/>
            <family val="2"/>
          </rPr>
          <t xml:space="preserve">
GymBC staff member if submitting on behalf of someone.</t>
        </r>
      </text>
    </comment>
    <comment ref="A48" authorId="0" shapeId="0" xr:uid="{89BEB0AE-EC95-4D0F-86FA-EACC96127061}">
      <text>
        <r>
          <rPr>
            <b/>
            <sz val="9"/>
            <color indexed="81"/>
            <rFont val="Tahoma"/>
            <family val="2"/>
          </rPr>
          <t>GymBC:</t>
        </r>
        <r>
          <rPr>
            <sz val="9"/>
            <color indexed="81"/>
            <rFont val="Tahoma"/>
            <family val="2"/>
          </rPr>
          <t xml:space="preserve">
If you wish to sign with your Adobe digital signature, please print file to a PDF then sign in Adobe before submitting the form to GymBC.</t>
        </r>
      </text>
    </comment>
  </commentList>
</comments>
</file>

<file path=xl/sharedStrings.xml><?xml version="1.0" encoding="utf-8"?>
<sst xmlns="http://schemas.openxmlformats.org/spreadsheetml/2006/main" count="78" uniqueCount="72">
  <si>
    <t>Name:</t>
  </si>
  <si>
    <t>City:</t>
  </si>
  <si>
    <t>Phone:</t>
  </si>
  <si>
    <t>Address:</t>
  </si>
  <si>
    <t>Postal Code:</t>
  </si>
  <si>
    <t>Email:</t>
  </si>
  <si>
    <t>Date of expense:</t>
  </si>
  <si>
    <t>Office use only</t>
  </si>
  <si>
    <t>TOTAL</t>
  </si>
  <si>
    <t>Other subtotal:</t>
  </si>
  <si>
    <t>Accommodation and meals subtotal:</t>
  </si>
  <si>
    <t>Accommodation and meal expenses:</t>
  </si>
  <si>
    <r>
      <t>Other expenses</t>
    </r>
    <r>
      <rPr>
        <i/>
        <sz val="10"/>
        <color theme="1"/>
        <rFont val="Lato"/>
        <family val="2"/>
      </rPr>
      <t xml:space="preserve"> (only pre-approved expenses will be accepted)</t>
    </r>
  </si>
  <si>
    <t>Choose Zone</t>
  </si>
  <si>
    <t>Zone 1</t>
  </si>
  <si>
    <t>Zone 2</t>
  </si>
  <si>
    <t>Zone 3</t>
  </si>
  <si>
    <t>Zone 4</t>
  </si>
  <si>
    <t>Zone 5</t>
  </si>
  <si>
    <t>Zone 7</t>
  </si>
  <si>
    <t>Zone 8</t>
  </si>
  <si>
    <t>AMT</t>
  </si>
  <si>
    <t>Submitter's Signature:</t>
  </si>
  <si>
    <r>
      <rPr>
        <b/>
        <u/>
        <sz val="9"/>
        <rFont val="Lato"/>
        <family val="2"/>
      </rPr>
      <t>I would like to donate to the GBC legacy fund in support of BC gymnastics</t>
    </r>
    <r>
      <rPr>
        <b/>
        <sz val="9"/>
        <rFont val="Lato"/>
        <family val="2"/>
      </rPr>
      <t xml:space="preserve">. </t>
    </r>
    <r>
      <rPr>
        <sz val="9"/>
        <rFont val="Lato"/>
        <family val="2"/>
      </rPr>
      <t xml:space="preserve">
</t>
    </r>
    <r>
      <rPr>
        <b/>
        <i/>
        <sz val="9"/>
        <rFont val="Lato"/>
        <family val="2"/>
      </rPr>
      <t xml:space="preserve">                                                                                       If yes, enter the amount you wish to donate</t>
    </r>
    <r>
      <rPr>
        <i/>
        <sz val="9"/>
        <rFont val="Lato"/>
        <family val="2"/>
      </rPr>
      <t xml:space="preserve"> </t>
    </r>
    <r>
      <rPr>
        <b/>
        <i/>
        <sz val="9"/>
        <rFont val="Lato"/>
        <family val="2"/>
      </rPr>
      <t>---&gt;</t>
    </r>
  </si>
  <si>
    <t>Submitted date:</t>
  </si>
  <si>
    <r>
      <t xml:space="preserve">Payable to </t>
    </r>
    <r>
      <rPr>
        <sz val="11"/>
        <color theme="0" tint="-0.34998626667073579"/>
        <rFont val="Lato"/>
        <family val="2"/>
      </rPr>
      <t>(name and address are required)</t>
    </r>
  </si>
  <si>
    <r>
      <t xml:space="preserve">Hotel </t>
    </r>
    <r>
      <rPr>
        <i/>
        <sz val="10"/>
        <color theme="2" tint="-0.499984740745262"/>
        <rFont val="Lato"/>
        <family val="2"/>
      </rPr>
      <t>(only room rate, taxes, and parking will be covered)</t>
    </r>
    <r>
      <rPr>
        <i/>
        <sz val="9"/>
        <color theme="1"/>
        <rFont val="Lato"/>
        <family val="2"/>
      </rPr>
      <t xml:space="preserve"> - please include receipt(</t>
    </r>
    <r>
      <rPr>
        <b/>
        <i/>
        <sz val="9"/>
        <color theme="1"/>
        <rFont val="Lato"/>
        <family val="2"/>
      </rPr>
      <t>s)</t>
    </r>
  </si>
  <si>
    <r>
      <t xml:space="preserve">GBC staff </t>
    </r>
    <r>
      <rPr>
        <sz val="10"/>
        <color theme="1"/>
        <rFont val="Wingdings"/>
        <charset val="2"/>
      </rPr>
      <t>à</t>
    </r>
    <r>
      <rPr>
        <sz val="10"/>
        <color theme="1"/>
        <rFont val="lato"/>
        <family val="2"/>
      </rPr>
      <t xml:space="preserve">
</t>
    </r>
    <r>
      <rPr>
        <i/>
        <sz val="10"/>
        <color theme="1"/>
        <rFont val="Lato"/>
        <family val="2"/>
      </rPr>
      <t>confirmation</t>
    </r>
    <r>
      <rPr>
        <sz val="10"/>
        <color theme="1"/>
        <rFont val="lato"/>
        <family val="2"/>
      </rPr>
      <t>:</t>
    </r>
  </si>
  <si>
    <r>
      <t xml:space="preserve">GBC CEO </t>
    </r>
    <r>
      <rPr>
        <sz val="10"/>
        <color theme="1"/>
        <rFont val="Wingdings"/>
        <charset val="2"/>
      </rPr>
      <t>à</t>
    </r>
    <r>
      <rPr>
        <sz val="10"/>
        <color theme="1"/>
        <rFont val="lato"/>
        <family val="2"/>
      </rPr>
      <t xml:space="preserve">
</t>
    </r>
    <r>
      <rPr>
        <i/>
        <sz val="10"/>
        <color theme="1"/>
        <rFont val="Lato"/>
        <family val="2"/>
      </rPr>
      <t>approval</t>
    </r>
    <r>
      <rPr>
        <sz val="10"/>
        <color theme="1"/>
        <rFont val="lato"/>
        <family val="2"/>
      </rPr>
      <t>:</t>
    </r>
  </si>
  <si>
    <t>PLEASE SELECT</t>
  </si>
  <si>
    <r>
      <rPr>
        <b/>
        <sz val="10"/>
        <color theme="0"/>
        <rFont val="Lato"/>
        <family val="2"/>
      </rPr>
      <t>If applicable, select the Zone this expense is for</t>
    </r>
    <r>
      <rPr>
        <b/>
        <sz val="10"/>
        <color rgb="FFFF0000"/>
        <rFont val="Lato"/>
        <family val="2"/>
      </rPr>
      <t xml:space="preserve"> </t>
    </r>
    <r>
      <rPr>
        <b/>
        <sz val="11"/>
        <color rgb="FFFF0000"/>
        <rFont val="Lato"/>
        <family val="2"/>
      </rPr>
      <t>---&gt;</t>
    </r>
  </si>
  <si>
    <t>Judges Cup</t>
  </si>
  <si>
    <r>
      <rPr>
        <b/>
        <sz val="10"/>
        <color theme="0" tint="-4.9989318521683403E-2"/>
        <rFont val="Wingdings"/>
        <charset val="2"/>
      </rPr>
      <t>âââ</t>
    </r>
    <r>
      <rPr>
        <b/>
        <sz val="11"/>
        <color theme="0" tint="-4.9989318521683403E-2"/>
        <rFont val="Wingdings"/>
        <charset val="2"/>
      </rPr>
      <t xml:space="preserve"> </t>
    </r>
    <r>
      <rPr>
        <b/>
        <i/>
        <sz val="10"/>
        <color theme="0" tint="-4.9989318521683403E-2"/>
        <rFont val="Lato"/>
        <family val="2"/>
      </rPr>
      <t xml:space="preserve">Office use only </t>
    </r>
    <r>
      <rPr>
        <b/>
        <sz val="10"/>
        <color theme="0" tint="-4.9989318521683403E-2"/>
        <rFont val="Lato"/>
        <family val="2"/>
      </rPr>
      <t xml:space="preserve">   </t>
    </r>
    <r>
      <rPr>
        <b/>
        <sz val="10"/>
        <color theme="0" tint="-4.9989318521683403E-2"/>
        <rFont val="Wingdings"/>
        <charset val="2"/>
      </rPr>
      <t>âââ</t>
    </r>
  </si>
  <si>
    <r>
      <rPr>
        <i/>
        <sz val="9"/>
        <color rgb="FFFF0000"/>
        <rFont val="Lato"/>
        <family val="2"/>
      </rPr>
      <t>Submit form with ALL receipts (not required for meals, mileage, or honorarium)</t>
    </r>
    <r>
      <rPr>
        <i/>
        <sz val="9"/>
        <color theme="0" tint="-0.499984740745262"/>
        <rFont val="Lato"/>
        <family val="2"/>
      </rPr>
      <t>.</t>
    </r>
    <r>
      <rPr>
        <i/>
        <sz val="9"/>
        <color rgb="FFFF0000"/>
        <rFont val="Lato"/>
        <family val="2"/>
      </rPr>
      <t xml:space="preserve"> Amounts with missing receipts will NOT be reimbursed.</t>
    </r>
  </si>
  <si>
    <t>Gymnastics BC Expense Form</t>
  </si>
  <si>
    <t>268-828 West 8th Avenue || Vancouver, BC  V5Z 1E2</t>
  </si>
  <si>
    <r>
      <rPr>
        <b/>
        <u/>
        <sz val="10"/>
        <color theme="1"/>
        <rFont val="Lato"/>
        <family val="2"/>
      </rPr>
      <t>Note to Expense form submitter</t>
    </r>
    <r>
      <rPr>
        <sz val="10"/>
        <color theme="1"/>
        <rFont val="lato"/>
        <family val="2"/>
      </rPr>
      <t xml:space="preserve">
Please complete the green shaded cells as required before submitting your form to GymBC. </t>
    </r>
    <r>
      <rPr>
        <i/>
        <sz val="10"/>
        <color theme="1"/>
        <rFont val="Lato"/>
        <family val="2"/>
      </rPr>
      <t>This box will not print.</t>
    </r>
    <r>
      <rPr>
        <sz val="10"/>
        <color theme="1"/>
        <rFont val="lato"/>
        <family val="2"/>
      </rPr>
      <t xml:space="preserve">
</t>
    </r>
    <r>
      <rPr>
        <sz val="10"/>
        <color rgb="FFFF0000"/>
        <rFont val="Lato"/>
        <family val="2"/>
      </rPr>
      <t>If this is a Zone expense, please select which Zone it is for on the blue line near the bottom of the form</t>
    </r>
    <r>
      <rPr>
        <sz val="10"/>
        <color theme="1"/>
        <rFont val="lato"/>
        <family val="2"/>
      </rPr>
      <t xml:space="preserve">. If it is NOT a Zone expense, please leave it on the "PLEASE SELECT" option. </t>
    </r>
    <r>
      <rPr>
        <i/>
        <sz val="10"/>
        <color theme="1"/>
        <rFont val="Lato"/>
        <family val="2"/>
      </rPr>
      <t>Thank you!</t>
    </r>
  </si>
  <si>
    <r>
      <t xml:space="preserve">Flight: </t>
    </r>
    <r>
      <rPr>
        <i/>
        <sz val="9"/>
        <color theme="1"/>
        <rFont val="Lato"/>
        <family val="2"/>
      </rPr>
      <t>please include receipt</t>
    </r>
    <r>
      <rPr>
        <i/>
        <sz val="10"/>
        <color theme="1"/>
        <rFont val="Lato"/>
        <family val="2"/>
      </rPr>
      <t>(s)</t>
    </r>
  </si>
  <si>
    <r>
      <t xml:space="preserve">Ferry: </t>
    </r>
    <r>
      <rPr>
        <i/>
        <sz val="9"/>
        <color theme="1"/>
        <rFont val="Lato"/>
        <family val="2"/>
      </rPr>
      <t>please include receipt</t>
    </r>
    <r>
      <rPr>
        <i/>
        <sz val="10"/>
        <color theme="1"/>
        <rFont val="Lato"/>
        <family val="2"/>
      </rPr>
      <t>(s)</t>
    </r>
  </si>
  <si>
    <r>
      <t xml:space="preserve">Parking, Taxi/Uber/Lyft, Car rental: </t>
    </r>
    <r>
      <rPr>
        <i/>
        <sz val="9"/>
        <color theme="1"/>
        <rFont val="Lato"/>
        <family val="2"/>
      </rPr>
      <t>please include receipt(s)</t>
    </r>
  </si>
  <si>
    <r>
      <rPr>
        <b/>
        <sz val="10"/>
        <color rgb="FFFF0000"/>
        <rFont val="Lato"/>
        <family val="2"/>
      </rPr>
      <t>OR</t>
    </r>
    <r>
      <rPr>
        <sz val="10"/>
        <color theme="1"/>
        <rFont val="lato"/>
        <family val="2"/>
      </rPr>
      <t xml:space="preserve"> Fuel reimbursement </t>
    </r>
    <r>
      <rPr>
        <sz val="8"/>
        <color theme="1"/>
        <rFont val="Lato"/>
        <family val="2"/>
      </rPr>
      <t>(</t>
    </r>
    <r>
      <rPr>
        <i/>
        <sz val="8"/>
        <color theme="1"/>
        <rFont val="Lato"/>
        <family val="2"/>
      </rPr>
      <t xml:space="preserve">do </t>
    </r>
    <r>
      <rPr>
        <b/>
        <i/>
        <sz val="8"/>
        <color theme="1"/>
        <rFont val="Lato"/>
        <family val="2"/>
      </rPr>
      <t>NOT</t>
    </r>
    <r>
      <rPr>
        <i/>
        <sz val="8"/>
        <color theme="1"/>
        <rFont val="Lato"/>
        <family val="2"/>
      </rPr>
      <t xml:space="preserve"> claim </t>
    </r>
    <r>
      <rPr>
        <i/>
        <u/>
        <sz val="8"/>
        <color theme="1"/>
        <rFont val="Lato"/>
        <family val="2"/>
      </rPr>
      <t>mileage AND fuel</t>
    </r>
    <r>
      <rPr>
        <sz val="8"/>
        <color theme="1"/>
        <rFont val="Lato"/>
        <family val="2"/>
      </rPr>
      <t>)</t>
    </r>
    <r>
      <rPr>
        <sz val="10"/>
        <color theme="1"/>
        <rFont val="lato"/>
        <family val="2"/>
      </rPr>
      <t xml:space="preserve">: </t>
    </r>
    <r>
      <rPr>
        <i/>
        <sz val="8"/>
        <color theme="1"/>
        <rFont val="Lato"/>
        <family val="2"/>
      </rPr>
      <t>please include receipt(s)</t>
    </r>
  </si>
  <si>
    <t>41501-1000</t>
  </si>
  <si>
    <t>52301-</t>
  </si>
  <si>
    <t>52321-</t>
  </si>
  <si>
    <t>52421-</t>
  </si>
  <si>
    <t>Honorarium/Program Contract subtotal:</t>
  </si>
  <si>
    <t>52341-</t>
  </si>
  <si>
    <t>Travel expenses:</t>
  </si>
  <si>
    <t>Travel subtotal:</t>
  </si>
  <si>
    <t>Province:</t>
  </si>
  <si>
    <t>52401-</t>
  </si>
  <si>
    <r>
      <rPr>
        <sz val="10"/>
        <color theme="1"/>
        <rFont val="lato"/>
        <family val="2"/>
      </rPr>
      <t>Program Contractor fee (</t>
    </r>
    <r>
      <rPr>
        <i/>
        <sz val="9"/>
        <color theme="1"/>
        <rFont val="Lato"/>
        <family val="2"/>
      </rPr>
      <t>special projects</t>
    </r>
    <r>
      <rPr>
        <sz val="10"/>
        <color theme="1"/>
        <rFont val="lato"/>
        <family val="2"/>
      </rPr>
      <t>):</t>
    </r>
    <r>
      <rPr>
        <i/>
        <sz val="10"/>
        <color theme="1"/>
        <rFont val="Lato"/>
        <family val="2"/>
      </rPr>
      <t xml:space="preserve">  </t>
    </r>
    <r>
      <rPr>
        <i/>
        <sz val="9"/>
        <color theme="1"/>
        <rFont val="Lato"/>
        <family val="2"/>
      </rPr>
      <t>Project Name -&gt;</t>
    </r>
  </si>
  <si>
    <r>
      <t xml:space="preserve">Honorarium/Program Contract </t>
    </r>
    <r>
      <rPr>
        <i/>
        <sz val="9"/>
        <color theme="1"/>
        <rFont val="Lato"/>
        <family val="2"/>
      </rPr>
      <t>(you are responsible for claiming on your tax return):</t>
    </r>
  </si>
  <si>
    <t>Rate per hour --&gt;</t>
  </si>
  <si>
    <t>&lt;- # hrs</t>
  </si>
  <si>
    <r>
      <t xml:space="preserve">&lt;- # hrs                    </t>
    </r>
    <r>
      <rPr>
        <sz val="10"/>
        <color theme="1"/>
        <rFont val="lato"/>
        <family val="2"/>
      </rPr>
      <t>Other Honorarium</t>
    </r>
  </si>
  <si>
    <r>
      <t xml:space="preserve">Expense Details </t>
    </r>
    <r>
      <rPr>
        <i/>
        <sz val="9"/>
        <color theme="1"/>
        <rFont val="Lato"/>
        <family val="2"/>
      </rPr>
      <t>(enter description, and location if applicable)</t>
    </r>
  </si>
  <si>
    <t>Comp 1 $40/hr</t>
  </si>
  <si>
    <t>Comp 2 $45/hr</t>
  </si>
  <si>
    <t>Foundations $35/hr</t>
  </si>
  <si>
    <t>LF/LE Training $50/hr</t>
  </si>
  <si>
    <t>Comp 3 $50/hr</t>
  </si>
  <si>
    <t>Please enter NCCP course location here</t>
  </si>
  <si>
    <r>
      <t xml:space="preserve">Lunch: max </t>
    </r>
    <r>
      <rPr>
        <b/>
        <sz val="10"/>
        <color theme="1"/>
        <rFont val="Lato"/>
        <family val="2"/>
      </rPr>
      <t>$13</t>
    </r>
    <r>
      <rPr>
        <sz val="10"/>
        <color theme="1"/>
        <rFont val="lato"/>
        <family val="2"/>
      </rPr>
      <t xml:space="preserve">/day                                                               </t>
    </r>
    <r>
      <rPr>
        <b/>
        <sz val="9"/>
        <color rgb="FF00B0F0"/>
        <rFont val="Lato"/>
        <family val="2"/>
      </rPr>
      <t>enter # of lunches---&gt;</t>
    </r>
  </si>
  <si>
    <r>
      <t xml:space="preserve">Supper: max </t>
    </r>
    <r>
      <rPr>
        <b/>
        <sz val="10"/>
        <color theme="1"/>
        <rFont val="Lato"/>
        <family val="2"/>
      </rPr>
      <t>$25</t>
    </r>
    <r>
      <rPr>
        <sz val="10"/>
        <color theme="1"/>
        <rFont val="lato"/>
        <family val="2"/>
      </rPr>
      <t xml:space="preserve">/day                                                            </t>
    </r>
    <r>
      <rPr>
        <b/>
        <sz val="10"/>
        <color theme="1"/>
        <rFont val="Lato"/>
        <family val="2"/>
      </rPr>
      <t xml:space="preserve"> </t>
    </r>
    <r>
      <rPr>
        <b/>
        <sz val="9"/>
        <color rgb="FF00B0F0"/>
        <rFont val="Lato"/>
        <family val="2"/>
      </rPr>
      <t>enter # of suppers---&gt;</t>
    </r>
  </si>
  <si>
    <r>
      <rPr>
        <b/>
        <sz val="10"/>
        <color rgb="FFFF0000"/>
        <rFont val="Lato"/>
        <family val="2"/>
      </rPr>
      <t>OR</t>
    </r>
    <r>
      <rPr>
        <sz val="10"/>
        <color theme="1"/>
        <rFont val="lato"/>
        <family val="2"/>
      </rPr>
      <t xml:space="preserve"> Daily rate: max </t>
    </r>
    <r>
      <rPr>
        <b/>
        <sz val="10"/>
        <color theme="1"/>
        <rFont val="Lato"/>
        <family val="2"/>
      </rPr>
      <t>$50</t>
    </r>
    <r>
      <rPr>
        <sz val="10"/>
        <color theme="1"/>
        <rFont val="lato"/>
        <family val="2"/>
      </rPr>
      <t xml:space="preserve">/day                                                     </t>
    </r>
    <r>
      <rPr>
        <b/>
        <sz val="10"/>
        <color theme="1"/>
        <rFont val="Lato"/>
        <family val="2"/>
      </rPr>
      <t xml:space="preserve"> </t>
    </r>
    <r>
      <rPr>
        <b/>
        <sz val="9"/>
        <color rgb="FF00B0F0"/>
        <rFont val="Lato"/>
        <family val="2"/>
      </rPr>
      <t>enter # of days---&gt;</t>
    </r>
  </si>
  <si>
    <r>
      <t xml:space="preserve">Breakfast: max </t>
    </r>
    <r>
      <rPr>
        <b/>
        <sz val="10"/>
        <color theme="1"/>
        <rFont val="Lato"/>
        <family val="2"/>
      </rPr>
      <t>$12</t>
    </r>
    <r>
      <rPr>
        <sz val="10"/>
        <color theme="1"/>
        <rFont val="lato"/>
        <family val="2"/>
      </rPr>
      <t xml:space="preserve">/day                                                    </t>
    </r>
    <r>
      <rPr>
        <b/>
        <sz val="9"/>
        <color rgb="FF00B0F0"/>
        <rFont val="Lato"/>
        <family val="2"/>
      </rPr>
      <t>enter # of breakfasts---&gt;</t>
    </r>
  </si>
  <si>
    <r>
      <t xml:space="preserve">Mileage: </t>
    </r>
    <r>
      <rPr>
        <b/>
        <sz val="10"/>
        <color theme="1"/>
        <rFont val="Lato"/>
        <family val="2"/>
      </rPr>
      <t>$.55/km</t>
    </r>
    <r>
      <rPr>
        <sz val="10"/>
        <color theme="1"/>
        <rFont val="lato"/>
        <family val="2"/>
      </rPr>
      <t xml:space="preserve">                                                                       </t>
    </r>
    <r>
      <rPr>
        <b/>
        <sz val="9"/>
        <color rgb="FF00B0F0"/>
        <rFont val="Lato"/>
        <family val="2"/>
      </rPr>
      <t>enter # of kms ---&gt;</t>
    </r>
  </si>
  <si>
    <t>Form v.Oct2023</t>
  </si>
  <si>
    <r>
      <rPr>
        <sz val="10"/>
        <color theme="1"/>
        <rFont val="lato"/>
        <family val="2"/>
      </rPr>
      <t xml:space="preserve">&lt;-- Other honorarium:  </t>
    </r>
    <r>
      <rPr>
        <i/>
        <sz val="9"/>
        <color theme="1"/>
        <rFont val="Lato"/>
        <family val="2"/>
      </rPr>
      <t>Flat fee/rate</t>
    </r>
  </si>
  <si>
    <t>Please enter note/comment about what other honorarium is for</t>
  </si>
  <si>
    <t>52331-3100-116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</si>
</sst>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1009]d/mmm/yyyy;@"/>
    <numFmt numFmtId="165" formatCode="_(&quot;$&quot;* #,##0_);_(&quot;$&quot;* \(#,##0\);_(&quot;$&quot;* &quot;-&quot;??_);_(@_)"/>
  </numFmts>
  <fonts count="51" x14ac:knownFonts="1">
    <font>
      <sz val="10"/>
      <color theme="1"/>
      <name val="lato"/>
      <family val="2"/>
    </font>
    <font>
      <sz val="10"/>
      <color theme="1"/>
      <name val="Lato"/>
      <family val="2"/>
    </font>
    <font>
      <b/>
      <sz val="10"/>
      <color theme="0"/>
      <name val="Lato"/>
      <family val="2"/>
    </font>
    <font>
      <b/>
      <sz val="10"/>
      <color theme="1"/>
      <name val="Lato"/>
      <family val="2"/>
    </font>
    <font>
      <b/>
      <sz val="11"/>
      <color theme="1"/>
      <name val="Lato"/>
      <family val="2"/>
    </font>
    <font>
      <b/>
      <sz val="12"/>
      <color theme="1"/>
      <name val="Lato"/>
      <family val="2"/>
    </font>
    <font>
      <b/>
      <sz val="18"/>
      <color theme="1"/>
      <name val="Lato"/>
      <family val="2"/>
    </font>
    <font>
      <sz val="11"/>
      <color theme="1"/>
      <name val="Lato"/>
      <family val="2"/>
    </font>
    <font>
      <sz val="12"/>
      <color theme="1"/>
      <name val="Lato"/>
      <family val="2"/>
    </font>
    <font>
      <i/>
      <sz val="10"/>
      <color theme="1"/>
      <name val="Lato"/>
      <family val="2"/>
    </font>
    <font>
      <i/>
      <sz val="9"/>
      <color theme="1"/>
      <name val="Lato"/>
      <family val="2"/>
    </font>
    <font>
      <b/>
      <sz val="9"/>
      <color rgb="FF00B0F0"/>
      <name val="Lato"/>
      <family val="2"/>
    </font>
    <font>
      <b/>
      <sz val="10"/>
      <color rgb="FFFF0000"/>
      <name val="Lato"/>
      <family val="2"/>
    </font>
    <font>
      <sz val="11"/>
      <color theme="0" tint="-0.34998626667073579"/>
      <name val="Lato"/>
      <family val="2"/>
    </font>
    <font>
      <i/>
      <sz val="10"/>
      <color theme="0" tint="-0.499984740745262"/>
      <name val="Lato"/>
      <family val="2"/>
    </font>
    <font>
      <u/>
      <sz val="10"/>
      <color theme="10"/>
      <name val="Lato"/>
      <family val="2"/>
    </font>
    <font>
      <i/>
      <sz val="9"/>
      <name val="Lato"/>
      <family val="2"/>
    </font>
    <font>
      <i/>
      <sz val="10"/>
      <color theme="2" tint="-0.499984740745262"/>
      <name val="Lato"/>
      <family val="2"/>
    </font>
    <font>
      <sz val="9"/>
      <name val="Lato"/>
      <family val="2"/>
    </font>
    <font>
      <b/>
      <u/>
      <sz val="9"/>
      <name val="Lato"/>
      <family val="2"/>
    </font>
    <font>
      <b/>
      <sz val="9"/>
      <name val="Lato"/>
      <family val="2"/>
    </font>
    <font>
      <b/>
      <i/>
      <sz val="9"/>
      <name val="Lato"/>
      <family val="2"/>
    </font>
    <font>
      <i/>
      <sz val="9"/>
      <color theme="0" tint="-0.499984740745262"/>
      <name val="Lato"/>
      <family val="2"/>
    </font>
    <font>
      <b/>
      <i/>
      <sz val="9"/>
      <color theme="1"/>
      <name val="Lato"/>
      <family val="2"/>
    </font>
    <font>
      <b/>
      <sz val="16"/>
      <color theme="1"/>
      <name val="Lato"/>
      <family val="2"/>
    </font>
    <font>
      <b/>
      <sz val="10"/>
      <color theme="7" tint="0.79998168889431442"/>
      <name val="Lato"/>
      <family val="2"/>
    </font>
    <font>
      <b/>
      <sz val="11"/>
      <color rgb="FFFF0000"/>
      <name val="Lato"/>
      <family val="2"/>
    </font>
    <font>
      <sz val="14"/>
      <color theme="1"/>
      <name val="Lucida Handwriting"/>
      <family val="4"/>
    </font>
    <font>
      <sz val="10"/>
      <color theme="1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4.9989318521683403E-2"/>
      <name val="Wingdings"/>
      <charset val="2"/>
    </font>
    <font>
      <b/>
      <sz val="10"/>
      <color theme="0" tint="-4.9989318521683403E-2"/>
      <name val="Wingdings"/>
      <charset val="2"/>
    </font>
    <font>
      <b/>
      <sz val="10"/>
      <color theme="0" tint="-4.9989318521683403E-2"/>
      <name val="Lato"/>
      <family val="2"/>
    </font>
    <font>
      <b/>
      <sz val="11"/>
      <color theme="0" tint="-4.9989318521683403E-2"/>
      <name val="Lato"/>
      <family val="2"/>
    </font>
    <font>
      <b/>
      <i/>
      <sz val="10"/>
      <color theme="0" tint="-4.9989318521683403E-2"/>
      <name val="Lato"/>
      <family val="2"/>
    </font>
    <font>
      <sz val="10"/>
      <color rgb="FFFF0000"/>
      <name val="Lato"/>
      <family val="2"/>
    </font>
    <font>
      <b/>
      <u/>
      <sz val="10"/>
      <color theme="1"/>
      <name val="Lato"/>
      <family val="2"/>
    </font>
    <font>
      <i/>
      <sz val="9"/>
      <color rgb="FFFF0000"/>
      <name val="Lato"/>
      <family val="2"/>
    </font>
    <font>
      <sz val="8"/>
      <color theme="1"/>
      <name val="Lato"/>
      <family val="2"/>
    </font>
    <font>
      <i/>
      <sz val="8"/>
      <color theme="1"/>
      <name val="Lato"/>
      <family val="2"/>
    </font>
    <font>
      <b/>
      <i/>
      <sz val="8"/>
      <color theme="1"/>
      <name val="Lato"/>
      <family val="2"/>
    </font>
    <font>
      <i/>
      <u/>
      <sz val="8"/>
      <color theme="1"/>
      <name val="Lato"/>
      <family val="2"/>
    </font>
    <font>
      <sz val="10"/>
      <name val="Lato"/>
      <family val="2"/>
    </font>
    <font>
      <b/>
      <sz val="11"/>
      <name val="Lato"/>
      <family val="2"/>
    </font>
    <font>
      <sz val="9"/>
      <color theme="1"/>
      <name val="Lato"/>
      <family val="2"/>
    </font>
    <font>
      <i/>
      <sz val="9"/>
      <color theme="0"/>
      <name val="Lato"/>
      <family val="2"/>
    </font>
    <font>
      <sz val="12"/>
      <color rgb="FF1E1E1E"/>
      <name val="Segoe UI"/>
      <family val="2"/>
    </font>
    <font>
      <sz val="10"/>
      <color theme="0" tint="-4.9989318521683403E-2"/>
      <name val="Lato"/>
      <family val="2"/>
    </font>
    <font>
      <sz val="13"/>
      <name val="Segoe Script"/>
      <family val="4"/>
    </font>
    <font>
      <sz val="18"/>
      <name val="Pristina"/>
      <family val="4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hair">
        <color theme="0" tint="-0.14990691854609822"/>
      </left>
      <right/>
      <top style="dotted">
        <color theme="0" tint="-0.14990691854609822"/>
      </top>
      <bottom style="dotted">
        <color theme="0" tint="-0.14990691854609822"/>
      </bottom>
      <diagonal/>
    </border>
    <border>
      <left/>
      <right/>
      <top style="dotted">
        <color theme="0" tint="-0.14990691854609822"/>
      </top>
      <bottom style="dotted">
        <color theme="0" tint="-0.14990691854609822"/>
      </bottom>
      <diagonal/>
    </border>
    <border>
      <left/>
      <right style="hair">
        <color theme="0" tint="-0.14990691854609822"/>
      </right>
      <top style="dotted">
        <color theme="0" tint="-0.14990691854609822"/>
      </top>
      <bottom style="dotted">
        <color theme="0" tint="-0.14990691854609822"/>
      </bottom>
      <diagonal/>
    </border>
    <border>
      <left style="hair">
        <color theme="0" tint="-0.14990691854609822"/>
      </left>
      <right/>
      <top style="dotted">
        <color theme="0" tint="-0.14990691854609822"/>
      </top>
      <bottom style="hair">
        <color theme="0" tint="-0.14990691854609822"/>
      </bottom>
      <diagonal/>
    </border>
    <border>
      <left/>
      <right/>
      <top style="dotted">
        <color theme="0" tint="-0.14990691854609822"/>
      </top>
      <bottom style="hair">
        <color theme="0" tint="-0.14990691854609822"/>
      </bottom>
      <diagonal/>
    </border>
    <border>
      <left/>
      <right style="hair">
        <color theme="0" tint="-0.14990691854609822"/>
      </right>
      <top style="dotted">
        <color theme="0" tint="-0.14990691854609822"/>
      </top>
      <bottom style="hair">
        <color theme="0" tint="-0.14990691854609822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 style="hair">
        <color theme="0" tint="-0.14996795556505021"/>
      </left>
      <right/>
      <top/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 style="thick">
        <color theme="0" tint="-0.34998626667073579"/>
      </left>
      <right style="hair">
        <color theme="0" tint="-0.14990691854609822"/>
      </right>
      <top/>
      <bottom/>
      <diagonal/>
    </border>
    <border>
      <left style="thick">
        <color theme="0" tint="-0.34998626667073579"/>
      </left>
      <right style="hair">
        <color theme="0" tint="-0.14990691854609822"/>
      </right>
      <top style="hair">
        <color auto="1"/>
      </top>
      <bottom/>
      <diagonal/>
    </border>
    <border>
      <left style="hair">
        <color theme="0" tint="-0.14990691854609822"/>
      </left>
      <right/>
      <top/>
      <bottom style="dotted">
        <color theme="0" tint="-0.14990691854609822"/>
      </bottom>
      <diagonal/>
    </border>
    <border>
      <left/>
      <right/>
      <top/>
      <bottom style="dotted">
        <color theme="0" tint="-0.14990691854609822"/>
      </bottom>
      <diagonal/>
    </border>
    <border>
      <left/>
      <right style="hair">
        <color theme="0" tint="-0.14990691854609822"/>
      </right>
      <top/>
      <bottom style="dotted">
        <color theme="0" tint="-0.14990691854609822"/>
      </bottom>
      <diagonal/>
    </border>
    <border>
      <left/>
      <right/>
      <top/>
      <bottom style="thin">
        <color theme="2" tint="-9.9948118533890809E-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0" fillId="4" borderId="0" xfId="0" applyFill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44" fontId="0" fillId="0" borderId="2" xfId="1" applyFont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44" fontId="3" fillId="2" borderId="0" xfId="0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44" fontId="0" fillId="5" borderId="2" xfId="1" applyFont="1" applyFill="1" applyBorder="1" applyAlignment="1" applyProtection="1">
      <alignment vertical="center"/>
    </xf>
    <xf numFmtId="0" fontId="0" fillId="7" borderId="1" xfId="0" applyFill="1" applyBorder="1" applyAlignment="1" applyProtection="1">
      <alignment horizontal="center"/>
      <protection locked="0"/>
    </xf>
    <xf numFmtId="44" fontId="0" fillId="7" borderId="2" xfId="1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44" fontId="0" fillId="7" borderId="0" xfId="1" applyFont="1" applyFill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10" borderId="2" xfId="0" applyFill="1" applyBorder="1" applyAlignment="1" applyProtection="1">
      <alignment horizontal="center" vertical="center"/>
      <protection locked="0"/>
    </xf>
    <xf numFmtId="0" fontId="43" fillId="2" borderId="2" xfId="0" applyFont="1" applyFill="1" applyBorder="1" applyAlignment="1" applyProtection="1">
      <alignment vertical="center"/>
    </xf>
    <xf numFmtId="0" fontId="44" fillId="2" borderId="2" xfId="0" applyFont="1" applyFill="1" applyBorder="1" applyAlignment="1" applyProtection="1">
      <alignment horizontal="right" vertical="center"/>
    </xf>
    <xf numFmtId="44" fontId="44" fillId="2" borderId="2" xfId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2" fillId="6" borderId="24" xfId="0" applyFont="1" applyFill="1" applyBorder="1" applyAlignment="1" applyProtection="1">
      <alignment vertical="center"/>
    </xf>
    <xf numFmtId="0" fontId="25" fillId="6" borderId="24" xfId="0" applyFon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5" fillId="0" borderId="2" xfId="0" quotePrefix="1" applyFont="1" applyBorder="1" applyAlignment="1" applyProtection="1">
      <alignment vertical="center"/>
    </xf>
    <xf numFmtId="8" fontId="3" fillId="2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indent="1"/>
    </xf>
    <xf numFmtId="0" fontId="10" fillId="0" borderId="2" xfId="0" applyFont="1" applyBorder="1" applyAlignment="1" applyProtection="1">
      <alignment horizontal="right" vertical="center"/>
    </xf>
    <xf numFmtId="44" fontId="0" fillId="0" borderId="2" xfId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2" fontId="0" fillId="7" borderId="2" xfId="0" applyNumberFormat="1" applyFill="1" applyBorder="1" applyAlignment="1" applyProtection="1">
      <alignment horizontal="center" vertical="center"/>
      <protection locked="0"/>
    </xf>
    <xf numFmtId="44" fontId="0" fillId="7" borderId="2" xfId="1" applyFont="1" applyFill="1" applyBorder="1" applyAlignment="1" applyProtection="1">
      <alignment horizontal="right" vertical="center" indent="1"/>
      <protection locked="0"/>
    </xf>
    <xf numFmtId="0" fontId="47" fillId="0" borderId="0" xfId="0" applyFont="1"/>
    <xf numFmtId="0" fontId="46" fillId="0" borderId="3" xfId="0" applyFont="1" applyBorder="1" applyAlignment="1" applyProtection="1">
      <alignment vertical="center"/>
      <protection locked="0"/>
    </xf>
    <xf numFmtId="0" fontId="46" fillId="0" borderId="2" xfId="0" applyFont="1" applyBorder="1" applyAlignment="1" applyProtection="1">
      <alignment vertical="center"/>
      <protection locked="0"/>
    </xf>
    <xf numFmtId="0" fontId="46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7" borderId="2" xfId="0" applyFill="1" applyBorder="1" applyAlignment="1" applyProtection="1">
      <alignment horizontal="left" vertical="center" indent="1"/>
      <protection locked="0"/>
    </xf>
    <xf numFmtId="0" fontId="16" fillId="0" borderId="0" xfId="0" applyFont="1" applyFill="1" applyAlignment="1" applyProtection="1">
      <alignment horizontal="left" vertical="center"/>
    </xf>
    <xf numFmtId="0" fontId="46" fillId="0" borderId="2" xfId="0" applyFont="1" applyBorder="1" applyAlignment="1" applyProtection="1">
      <alignment horizontal="left" vertical="center"/>
    </xf>
    <xf numFmtId="0" fontId="48" fillId="0" borderId="25" xfId="0" applyFont="1" applyBorder="1" applyAlignment="1" applyProtection="1">
      <alignment vertical="center"/>
    </xf>
    <xf numFmtId="0" fontId="48" fillId="0" borderId="26" xfId="0" applyFont="1" applyBorder="1" applyAlignment="1" applyProtection="1">
      <alignment vertical="center"/>
    </xf>
    <xf numFmtId="0" fontId="48" fillId="0" borderId="27" xfId="0" applyFont="1" applyBorder="1" applyAlignment="1">
      <alignment vertical="center"/>
    </xf>
    <xf numFmtId="165" fontId="48" fillId="0" borderId="28" xfId="1" applyNumberFormat="1" applyFont="1" applyBorder="1" applyAlignment="1" applyProtection="1">
      <alignment vertical="center"/>
    </xf>
    <xf numFmtId="0" fontId="48" fillId="0" borderId="27" xfId="0" applyFont="1" applyBorder="1" applyAlignment="1" applyProtection="1">
      <alignment vertical="center"/>
    </xf>
    <xf numFmtId="0" fontId="48" fillId="0" borderId="29" xfId="0" applyFont="1" applyBorder="1" applyAlignment="1">
      <alignment vertical="center"/>
    </xf>
    <xf numFmtId="165" fontId="48" fillId="0" borderId="30" xfId="1" applyNumberFormat="1" applyFont="1" applyBorder="1" applyAlignment="1" applyProtection="1">
      <alignment vertical="center"/>
    </xf>
    <xf numFmtId="0" fontId="48" fillId="0" borderId="0" xfId="0" applyFont="1" applyAlignment="1" applyProtection="1">
      <alignment vertical="center"/>
    </xf>
    <xf numFmtId="0" fontId="48" fillId="0" borderId="0" xfId="0" quotePrefix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44" fontId="0" fillId="0" borderId="0" xfId="0" applyNumberFormat="1" applyFont="1" applyAlignment="1">
      <alignment horizontal="left" vertical="center"/>
    </xf>
    <xf numFmtId="0" fontId="0" fillId="0" borderId="0" xfId="0" quotePrefix="1" applyFont="1" applyAlignment="1">
      <alignment vertical="center"/>
    </xf>
    <xf numFmtId="0" fontId="0" fillId="0" borderId="0" xfId="0" quotePrefix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2" xfId="0" quotePrefix="1" applyFont="1" applyFill="1" applyBorder="1" applyAlignment="1" applyProtection="1">
      <alignment horizontal="right" vertical="center" indent="1"/>
    </xf>
    <xf numFmtId="8" fontId="0" fillId="7" borderId="2" xfId="1" applyNumberFormat="1" applyFont="1" applyFill="1" applyBorder="1" applyAlignment="1" applyProtection="1">
      <alignment vertical="center"/>
      <protection locked="0"/>
    </xf>
    <xf numFmtId="0" fontId="46" fillId="0" borderId="3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0" fillId="7" borderId="2" xfId="0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left"/>
      <protection locked="0"/>
    </xf>
    <xf numFmtId="0" fontId="15" fillId="7" borderId="1" xfId="2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7" borderId="2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/>
    </xf>
    <xf numFmtId="0" fontId="0" fillId="7" borderId="2" xfId="0" applyFill="1" applyBorder="1" applyAlignment="1" applyProtection="1">
      <alignment horizontal="right" vertical="center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22" fillId="5" borderId="0" xfId="0" applyFont="1" applyFill="1" applyAlignment="1" applyProtection="1">
      <alignment horizontal="left" vertical="center" wrapText="1"/>
    </xf>
    <xf numFmtId="164" fontId="0" fillId="7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</xf>
    <xf numFmtId="0" fontId="24" fillId="0" borderId="0" xfId="0" applyFont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horizontal="left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26" fillId="9" borderId="2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50" fillId="0" borderId="8" xfId="0" applyFont="1" applyBorder="1" applyAlignment="1" applyProtection="1">
      <alignment horizontal="center" vertical="center"/>
      <protection locked="0"/>
    </xf>
    <xf numFmtId="0" fontId="50" fillId="0" borderId="9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left" vertical="center" wrapText="1"/>
    </xf>
    <xf numFmtId="0" fontId="22" fillId="0" borderId="0" xfId="0" applyFont="1" applyAlignment="1" applyProtection="1">
      <alignment horizontal="right" vertical="center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8" xfId="0" applyFont="1" applyBorder="1" applyAlignment="1" applyProtection="1">
      <alignment horizontal="center" vertical="center"/>
      <protection locked="0"/>
    </xf>
    <xf numFmtId="0" fontId="49" fillId="0" borderId="9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6" fillId="0" borderId="0" xfId="0" applyFont="1" applyBorder="1" applyAlignment="1" applyProtection="1">
      <alignment horizontal="left" vertical="center"/>
      <protection locked="0"/>
    </xf>
    <xf numFmtId="164" fontId="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24" xfId="0" applyFont="1" applyFill="1" applyBorder="1" applyAlignment="1" applyProtection="1">
      <alignment horizontal="left" vertical="top"/>
    </xf>
    <xf numFmtId="0" fontId="34" fillId="6" borderId="24" xfId="0" applyFont="1" applyFill="1" applyBorder="1" applyAlignment="1" applyProtection="1">
      <alignment horizontal="left" vertical="top"/>
    </xf>
    <xf numFmtId="0" fontId="0" fillId="5" borderId="2" xfId="0" applyFill="1" applyBorder="1" applyAlignment="1" applyProtection="1">
      <alignment horizontal="left" vertical="center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0" xfId="0" applyFill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27"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fill>
        <patternFill>
          <bgColor rgb="FFFFFF00"/>
        </patternFill>
      </fill>
      <border>
        <left style="dotted">
          <color rgb="FFFF0000"/>
        </left>
        <right style="dotted">
          <color rgb="FFFF0000"/>
        </right>
        <top style="thin">
          <color auto="1"/>
        </top>
        <bottom style="dotted">
          <color rgb="FFFF0000"/>
        </bottom>
        <vertical/>
        <horizontal/>
      </border>
    </dxf>
    <dxf>
      <fill>
        <patternFill>
          <bgColor rgb="FFFFFF00"/>
        </patternFill>
      </fill>
      <border>
        <left style="dotted">
          <color rgb="FFFF0000"/>
        </left>
        <right style="dotted">
          <color rgb="FFFF0000"/>
        </right>
        <top style="thin">
          <color auto="1"/>
        </top>
        <bottom style="dotted">
          <color rgb="FFFF0000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ill>
        <patternFill>
          <bgColor rgb="FFFFFF00"/>
        </patternFill>
      </fill>
      <border>
        <left style="dotted">
          <color rgb="FFFF0000"/>
        </left>
        <right style="dotted">
          <color rgb="FFFF0000"/>
        </right>
        <top style="thin">
          <color auto="1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  <fill>
        <patternFill>
          <bgColor theme="9" tint="0.79998168889431442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00B0F0"/>
        </patternFill>
      </fill>
      <border>
        <left style="dotted">
          <color rgb="FFFF0000"/>
        </left>
        <top style="dotted">
          <color rgb="FFFF0000"/>
        </top>
        <bottom style="dotted">
          <color rgb="FFFF0000"/>
        </bottom>
      </border>
    </dxf>
    <dxf>
      <font>
        <b/>
        <i val="0"/>
        <color theme="0"/>
      </font>
      <fill>
        <patternFill>
          <bgColor rgb="FF00B0F0"/>
        </patternFill>
      </fill>
      <border>
        <left/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color theme="0"/>
      </font>
    </dxf>
    <dxf>
      <font>
        <color theme="2" tint="-0.24994659260841701"/>
      </font>
    </dxf>
    <dxf>
      <font>
        <b/>
        <i/>
        <color rgb="FF7030A0"/>
      </font>
    </dxf>
    <dxf>
      <font>
        <color theme="2" tint="-9.9948118533890809E-2"/>
      </font>
    </dxf>
  </dxfs>
  <tableStyles count="0" defaultTableStyle="TableStyleMedium2" defaultPivotStyle="PivotStyleLight16"/>
  <colors>
    <mruColors>
      <color rgb="FFFF8C00"/>
      <color rgb="FFFFA500"/>
      <color rgb="FFF3900D"/>
      <color rgb="FFE6AF00"/>
      <color rgb="FFD0CECE"/>
      <color rgb="FF0099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1</xdr:col>
      <xdr:colOff>249554</xdr:colOff>
      <xdr:row>2</xdr:row>
      <xdr:rowOff>133349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9525"/>
          <a:ext cx="657225" cy="6572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EECE7-2142-4279-9E01-E59F8AD6C0B5}" name="Table1" displayName="Table1" ref="A52:A61" totalsRowShown="0" headerRowDxfId="2" dataDxfId="1">
  <autoFilter ref="A52:A61" xr:uid="{1647B76B-CCA3-4369-BC6C-8178CB421478}"/>
  <tableColumns count="1">
    <tableColumn id="1" xr3:uid="{D86557D9-A150-43E9-B5ED-ED615209770C}" name="Choose Z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82EB-7B5D-4047-9D78-4C3EADE74BEE}">
  <sheetPr codeName="Sheet1">
    <pageSetUpPr fitToPage="1"/>
  </sheetPr>
  <dimension ref="A1:XER61"/>
  <sheetViews>
    <sheetView tabSelected="1" zoomScaleNormal="100" workbookViewId="0">
      <pane xSplit="7" ySplit="10" topLeftCell="H11" activePane="bottomRight" state="frozenSplit"/>
      <selection pane="topRight" activeCell="H1" sqref="H1"/>
      <selection pane="bottomLeft" activeCell="A17" sqref="A17"/>
      <selection pane="bottomRight" activeCell="F10" sqref="F10:G10"/>
    </sheetView>
  </sheetViews>
  <sheetFormatPr defaultColWidth="9" defaultRowHeight="12.5" outlineLevelCol="1" x14ac:dyDescent="0.25"/>
  <cols>
    <col min="1" max="2" width="5.83203125" style="1" customWidth="1"/>
    <col min="3" max="3" width="31.75" style="1" customWidth="1"/>
    <col min="4" max="4" width="15.75" style="1" customWidth="1"/>
    <col min="5" max="5" width="10.25" style="1" customWidth="1"/>
    <col min="6" max="6" width="12.33203125" style="1" customWidth="1"/>
    <col min="7" max="7" width="13.08203125" style="1" customWidth="1"/>
    <col min="8" max="8" width="9" style="1"/>
    <col min="9" max="9" width="42.33203125" style="55" customWidth="1"/>
    <col min="10" max="10" width="9" style="1"/>
    <col min="11" max="11" width="17.25" style="66" hidden="1" customWidth="1" outlineLevel="1"/>
    <col min="12" max="12" width="4.58203125" style="66" hidden="1" customWidth="1" outlineLevel="1"/>
    <col min="13" max="13" width="9" style="1" collapsed="1"/>
    <col min="14" max="16384" width="9" style="1"/>
  </cols>
  <sheetData>
    <row r="1" spans="1:17 16371:16372" ht="24" customHeight="1" x14ac:dyDescent="0.25">
      <c r="C1" s="87" t="s">
        <v>34</v>
      </c>
      <c r="D1" s="87"/>
      <c r="E1" s="87"/>
      <c r="F1" s="92" t="str">
        <f>IF(NOT(ISBLANK(D46)),D46)</f>
        <v>PLEASE SELECT</v>
      </c>
      <c r="G1" s="86" t="str">
        <f>IF(OR(F1="Zone 1",F1="Zone 2",F1="Zone 3",F1="Zone 4",F1="Zone 5",F1="Zone 7",F1="Zone 8", F1="Judges Cup"),"Expense","")</f>
        <v/>
      </c>
      <c r="I1" s="109" t="s">
        <v>36</v>
      </c>
      <c r="K1" s="59" t="b">
        <f>IF(NOT(OR($D$46="Please Select", $D$46="Judges Cup")),TRUE,FALSE)</f>
        <v>0</v>
      </c>
      <c r="L1" s="60"/>
      <c r="XER1" s="28"/>
    </row>
    <row r="2" spans="1:17 16371:16372" ht="18" customHeight="1" x14ac:dyDescent="0.25">
      <c r="C2" s="91" t="s">
        <v>35</v>
      </c>
      <c r="D2" s="91"/>
      <c r="E2" s="91"/>
      <c r="F2" s="92"/>
      <c r="G2" s="86"/>
      <c r="I2" s="109"/>
      <c r="K2" s="61" t="s">
        <v>59</v>
      </c>
      <c r="L2" s="62">
        <v>35</v>
      </c>
      <c r="XEQ2" s="28"/>
    </row>
    <row r="3" spans="1:17 16371:16372" ht="28.5" customHeight="1" x14ac:dyDescent="0.25">
      <c r="C3" s="88" t="s">
        <v>33</v>
      </c>
      <c r="D3" s="88"/>
      <c r="E3" s="88"/>
      <c r="F3" s="2"/>
      <c r="G3" s="110" t="s">
        <v>68</v>
      </c>
      <c r="I3" s="109"/>
      <c r="K3" s="63" t="s">
        <v>57</v>
      </c>
      <c r="L3" s="62">
        <v>40</v>
      </c>
      <c r="XER3" s="28"/>
    </row>
    <row r="4" spans="1:17 16371:16372" ht="15" x14ac:dyDescent="0.25">
      <c r="A4" s="3" t="s">
        <v>25</v>
      </c>
      <c r="G4" s="110"/>
      <c r="I4" s="109"/>
      <c r="K4" s="61" t="s">
        <v>58</v>
      </c>
      <c r="L4" s="62">
        <v>45</v>
      </c>
      <c r="XER4" s="28"/>
    </row>
    <row r="5" spans="1:17 16371:16372" ht="18" customHeight="1" x14ac:dyDescent="0.25">
      <c r="A5" s="4" t="s">
        <v>0</v>
      </c>
      <c r="B5" s="126"/>
      <c r="C5" s="126"/>
      <c r="D5" s="45" t="s">
        <v>3</v>
      </c>
      <c r="E5" s="79"/>
      <c r="F5" s="79"/>
      <c r="G5" s="79"/>
      <c r="I5" s="109"/>
      <c r="K5" s="61" t="s">
        <v>61</v>
      </c>
      <c r="L5" s="62">
        <v>50</v>
      </c>
    </row>
    <row r="6" spans="1:17 16371:16372" ht="18" customHeight="1" x14ac:dyDescent="0.25">
      <c r="A6" s="4" t="s">
        <v>1</v>
      </c>
      <c r="B6" s="82"/>
      <c r="C6" s="82"/>
      <c r="D6" s="45" t="s">
        <v>49</v>
      </c>
      <c r="E6" s="23"/>
      <c r="F6" s="5" t="s">
        <v>4</v>
      </c>
      <c r="G6" s="23"/>
      <c r="I6" s="109"/>
      <c r="K6" s="64" t="s">
        <v>60</v>
      </c>
      <c r="L6" s="65">
        <v>50</v>
      </c>
      <c r="XER6" s="28"/>
    </row>
    <row r="7" spans="1:17 16371:16372" ht="18" customHeight="1" x14ac:dyDescent="0.45">
      <c r="A7" s="4" t="s">
        <v>2</v>
      </c>
      <c r="B7" s="82"/>
      <c r="C7" s="82"/>
      <c r="D7" s="45" t="s">
        <v>5</v>
      </c>
      <c r="E7" s="80"/>
      <c r="F7" s="80"/>
      <c r="G7" s="80"/>
      <c r="I7" s="109"/>
      <c r="XER7" s="51"/>
    </row>
    <row r="8" spans="1:17 16371:16372" ht="5.15" customHeight="1" x14ac:dyDescent="0.25"/>
    <row r="9" spans="1:17 16371:16372" ht="15" customHeight="1" x14ac:dyDescent="0.3">
      <c r="A9" s="6" t="s">
        <v>56</v>
      </c>
      <c r="B9" s="7"/>
      <c r="C9" s="8"/>
      <c r="D9" s="117" t="s">
        <v>6</v>
      </c>
      <c r="E9" s="118"/>
      <c r="F9" s="119" t="s">
        <v>24</v>
      </c>
      <c r="G9" s="119"/>
    </row>
    <row r="10" spans="1:17 16371:16372" ht="24" customHeight="1" x14ac:dyDescent="0.25">
      <c r="A10" s="125"/>
      <c r="B10" s="125"/>
      <c r="C10" s="125"/>
      <c r="D10" s="89"/>
      <c r="E10" s="90"/>
      <c r="F10" s="121"/>
      <c r="G10" s="121"/>
      <c r="I10" s="68"/>
      <c r="J10" s="69"/>
      <c r="M10" s="69"/>
      <c r="N10" s="69"/>
      <c r="O10" s="69"/>
      <c r="P10" s="69"/>
      <c r="Q10" s="69"/>
      <c r="XER10" s="28"/>
    </row>
    <row r="11" spans="1:17 16371:16372" ht="3" customHeight="1" x14ac:dyDescent="0.25">
      <c r="A11" s="9"/>
      <c r="B11" s="9"/>
      <c r="C11" s="9"/>
      <c r="D11" s="9"/>
      <c r="E11" s="9"/>
      <c r="F11" s="9"/>
      <c r="G11" s="10"/>
      <c r="I11" s="68"/>
      <c r="J11" s="69"/>
      <c r="M11" s="69"/>
      <c r="N11" s="69"/>
      <c r="O11" s="69"/>
      <c r="P11" s="69"/>
      <c r="Q11" s="69"/>
    </row>
    <row r="12" spans="1:17 16371:16372" s="15" customFormat="1" ht="18" customHeight="1" x14ac:dyDescent="0.25">
      <c r="A12" s="11" t="s">
        <v>47</v>
      </c>
      <c r="B12" s="12"/>
      <c r="C12" s="12"/>
      <c r="D12" s="12"/>
      <c r="E12" s="12"/>
      <c r="F12" s="13" t="s">
        <v>21</v>
      </c>
      <c r="G12" s="14" t="s">
        <v>7</v>
      </c>
      <c r="I12" s="68"/>
      <c r="J12" s="69"/>
      <c r="K12" s="66"/>
      <c r="L12" s="66"/>
      <c r="M12" s="69"/>
      <c r="N12" s="69"/>
      <c r="O12" s="69"/>
      <c r="P12" s="69"/>
      <c r="Q12" s="69"/>
    </row>
    <row r="13" spans="1:17 16371:16372" ht="15" customHeight="1" x14ac:dyDescent="0.25">
      <c r="A13" s="83" t="s">
        <v>37</v>
      </c>
      <c r="B13" s="83"/>
      <c r="C13" s="83"/>
      <c r="D13" s="83"/>
      <c r="E13" s="83"/>
      <c r="F13" s="24"/>
      <c r="G13" s="52" t="s">
        <v>46</v>
      </c>
      <c r="I13" s="68"/>
      <c r="J13" s="69"/>
      <c r="M13" s="69"/>
      <c r="N13" s="69"/>
      <c r="O13" s="69"/>
      <c r="P13" s="69"/>
      <c r="Q13" s="69"/>
    </row>
    <row r="14" spans="1:17 16371:16372" ht="15" customHeight="1" x14ac:dyDescent="0.25">
      <c r="A14" s="83" t="s">
        <v>38</v>
      </c>
      <c r="B14" s="83"/>
      <c r="C14" s="83"/>
      <c r="D14" s="83"/>
      <c r="E14" s="83"/>
      <c r="F14" s="24"/>
      <c r="G14" s="76"/>
      <c r="I14" s="70"/>
      <c r="J14" s="69"/>
      <c r="M14" s="69"/>
      <c r="N14" s="69"/>
      <c r="O14" s="69"/>
      <c r="P14" s="69"/>
      <c r="Q14" s="69"/>
    </row>
    <row r="15" spans="1:17 16371:16372" ht="15" customHeight="1" x14ac:dyDescent="0.25">
      <c r="A15" s="83" t="s">
        <v>39</v>
      </c>
      <c r="B15" s="83"/>
      <c r="C15" s="83"/>
      <c r="D15" s="83"/>
      <c r="E15" s="83"/>
      <c r="F15" s="24"/>
      <c r="G15" s="77"/>
      <c r="I15" s="68"/>
      <c r="J15" s="69"/>
      <c r="M15" s="69"/>
      <c r="N15" s="69"/>
      <c r="O15" s="69"/>
      <c r="P15" s="69"/>
      <c r="Q15" s="69"/>
    </row>
    <row r="16" spans="1:17 16371:16372" ht="15" customHeight="1" x14ac:dyDescent="0.25">
      <c r="A16" s="81" t="s">
        <v>67</v>
      </c>
      <c r="B16" s="81"/>
      <c r="C16" s="81"/>
      <c r="D16" s="81"/>
      <c r="E16" s="25"/>
      <c r="F16" s="16">
        <f>E16*0.55</f>
        <v>0</v>
      </c>
      <c r="G16" s="76" t="s">
        <v>42</v>
      </c>
      <c r="I16" s="68"/>
      <c r="J16" s="69"/>
      <c r="M16" s="69"/>
      <c r="N16" s="69"/>
      <c r="O16" s="69"/>
      <c r="P16" s="69"/>
      <c r="Q16" s="69"/>
    </row>
    <row r="17" spans="1:17 16367:16372" ht="15" customHeight="1" x14ac:dyDescent="0.25">
      <c r="A17" s="81" t="s">
        <v>40</v>
      </c>
      <c r="B17" s="81"/>
      <c r="C17" s="81"/>
      <c r="D17" s="81"/>
      <c r="E17" s="81"/>
      <c r="F17" s="24"/>
      <c r="G17" s="77"/>
      <c r="I17" s="68"/>
      <c r="J17" s="69"/>
      <c r="M17" s="69"/>
      <c r="N17" s="69"/>
      <c r="O17" s="69"/>
      <c r="P17" s="69"/>
      <c r="Q17" s="69"/>
    </row>
    <row r="18" spans="1:17 16367:16372" ht="15" customHeight="1" x14ac:dyDescent="0.25">
      <c r="A18" s="17"/>
      <c r="B18" s="18"/>
      <c r="C18" s="18"/>
      <c r="D18" s="18"/>
      <c r="E18" s="19" t="s">
        <v>48</v>
      </c>
      <c r="F18" s="20">
        <f>SUM(F13:F17)</f>
        <v>0</v>
      </c>
      <c r="G18" s="21"/>
      <c r="I18" s="68"/>
      <c r="J18" s="69"/>
      <c r="K18" s="67"/>
      <c r="M18" s="69"/>
      <c r="N18" s="69"/>
      <c r="O18" s="69"/>
      <c r="P18" s="69"/>
      <c r="Q18" s="69"/>
    </row>
    <row r="19" spans="1:17 16367:16372" ht="3" customHeight="1" x14ac:dyDescent="0.25">
      <c r="A19" s="9"/>
      <c r="B19" s="9"/>
      <c r="C19" s="9"/>
      <c r="D19" s="9"/>
      <c r="E19" s="9"/>
      <c r="F19" s="9"/>
      <c r="G19" s="10"/>
      <c r="I19" s="68"/>
      <c r="J19" s="69"/>
      <c r="M19" s="69"/>
      <c r="N19" s="69"/>
      <c r="O19" s="69"/>
      <c r="P19" s="69"/>
      <c r="Q19" s="69"/>
    </row>
    <row r="20" spans="1:17 16367:16372" s="15" customFormat="1" ht="18" customHeight="1" x14ac:dyDescent="0.25">
      <c r="A20" s="11" t="s">
        <v>11</v>
      </c>
      <c r="B20" s="12"/>
      <c r="C20" s="12"/>
      <c r="D20" s="12"/>
      <c r="E20" s="12"/>
      <c r="F20" s="13" t="str">
        <f>F12</f>
        <v>AMT</v>
      </c>
      <c r="G20" s="14" t="str">
        <f>G12</f>
        <v>Office use only</v>
      </c>
      <c r="I20" s="68"/>
      <c r="J20" s="69"/>
      <c r="K20" s="66"/>
      <c r="L20" s="66"/>
      <c r="M20" s="69"/>
      <c r="N20" s="69"/>
      <c r="O20" s="69"/>
      <c r="P20" s="69"/>
      <c r="Q20" s="69"/>
    </row>
    <row r="21" spans="1:17 16367:16372" ht="15" customHeight="1" x14ac:dyDescent="0.25">
      <c r="A21" s="81" t="s">
        <v>26</v>
      </c>
      <c r="B21" s="81"/>
      <c r="C21" s="81"/>
      <c r="D21" s="81"/>
      <c r="E21" s="81"/>
      <c r="F21" s="24"/>
      <c r="G21" s="53" t="s">
        <v>43</v>
      </c>
      <c r="I21" s="68"/>
      <c r="J21" s="69"/>
      <c r="M21" s="69"/>
      <c r="N21" s="69"/>
      <c r="O21" s="69"/>
      <c r="P21" s="69"/>
      <c r="Q21" s="69"/>
    </row>
    <row r="22" spans="1:17 16367:16372" ht="15" customHeight="1" x14ac:dyDescent="0.25">
      <c r="A22" s="83" t="s">
        <v>66</v>
      </c>
      <c r="B22" s="83"/>
      <c r="C22" s="83"/>
      <c r="D22" s="83"/>
      <c r="E22" s="25"/>
      <c r="F22" s="16">
        <f>E22*12</f>
        <v>0</v>
      </c>
      <c r="G22" s="76" t="s">
        <v>71</v>
      </c>
      <c r="I22" s="68"/>
      <c r="J22" s="69"/>
      <c r="M22" s="69"/>
      <c r="N22" s="69"/>
      <c r="O22" s="69"/>
      <c r="P22" s="69"/>
      <c r="Q22" s="69"/>
    </row>
    <row r="23" spans="1:17 16367:16372" ht="15" customHeight="1" x14ac:dyDescent="0.25">
      <c r="A23" s="83" t="s">
        <v>63</v>
      </c>
      <c r="B23" s="83"/>
      <c r="C23" s="83"/>
      <c r="D23" s="83"/>
      <c r="E23" s="25"/>
      <c r="F23" s="16">
        <f>E23*13</f>
        <v>0</v>
      </c>
      <c r="G23" s="120"/>
      <c r="I23" s="68"/>
      <c r="J23" s="69"/>
      <c r="M23" s="69"/>
      <c r="N23" s="69"/>
      <c r="O23" s="69"/>
      <c r="P23" s="69"/>
      <c r="Q23" s="69"/>
      <c r="XEM23" s="28"/>
    </row>
    <row r="24" spans="1:17 16367:16372" ht="15" customHeight="1" x14ac:dyDescent="0.25">
      <c r="A24" s="83" t="s">
        <v>64</v>
      </c>
      <c r="B24" s="83"/>
      <c r="C24" s="83"/>
      <c r="D24" s="83"/>
      <c r="E24" s="25"/>
      <c r="F24" s="16">
        <f>E24*25</f>
        <v>0</v>
      </c>
      <c r="G24" s="120"/>
      <c r="I24" s="68"/>
      <c r="J24" s="69"/>
      <c r="M24" s="69"/>
      <c r="N24" s="69"/>
      <c r="O24" s="69"/>
      <c r="P24" s="69"/>
      <c r="Q24" s="69"/>
    </row>
    <row r="25" spans="1:17 16367:16372" ht="15" customHeight="1" x14ac:dyDescent="0.25">
      <c r="A25" s="124" t="s">
        <v>65</v>
      </c>
      <c r="B25" s="124"/>
      <c r="C25" s="124"/>
      <c r="D25" s="124"/>
      <c r="E25" s="29"/>
      <c r="F25" s="22">
        <f>E25*50</f>
        <v>0</v>
      </c>
      <c r="G25" s="77"/>
      <c r="I25" s="71"/>
      <c r="J25" s="69"/>
      <c r="M25" s="69"/>
      <c r="N25" s="69"/>
      <c r="O25" s="69"/>
      <c r="P25" s="69"/>
      <c r="Q25" s="69"/>
      <c r="XEM25" s="28"/>
    </row>
    <row r="26" spans="1:17 16367:16372" ht="15" customHeight="1" x14ac:dyDescent="0.25">
      <c r="A26" s="17"/>
      <c r="B26" s="18"/>
      <c r="C26" s="18"/>
      <c r="D26" s="18"/>
      <c r="E26" s="19" t="s">
        <v>10</v>
      </c>
      <c r="F26" s="20">
        <f>SUM(F21:F25)</f>
        <v>0</v>
      </c>
      <c r="G26" s="21"/>
      <c r="I26" s="68"/>
      <c r="J26" s="69"/>
      <c r="M26" s="69"/>
      <c r="N26" s="69"/>
      <c r="O26" s="69"/>
      <c r="P26" s="69"/>
      <c r="Q26" s="69"/>
      <c r="XEM26" s="28"/>
    </row>
    <row r="27" spans="1:17 16367:16372" ht="3" customHeight="1" x14ac:dyDescent="0.25">
      <c r="A27" s="9"/>
      <c r="B27" s="9"/>
      <c r="C27" s="9"/>
      <c r="D27" s="9"/>
      <c r="E27" s="9"/>
      <c r="F27" s="9"/>
      <c r="G27" s="10"/>
      <c r="I27" s="68"/>
      <c r="J27" s="69"/>
      <c r="M27" s="69"/>
      <c r="N27" s="69"/>
      <c r="O27" s="69"/>
      <c r="P27" s="69"/>
      <c r="Q27" s="69"/>
    </row>
    <row r="28" spans="1:17 16367:16372" s="15" customFormat="1" ht="18" customHeight="1" x14ac:dyDescent="0.25">
      <c r="A28" s="11" t="s">
        <v>52</v>
      </c>
      <c r="B28" s="12"/>
      <c r="C28" s="12"/>
      <c r="D28" s="12"/>
      <c r="E28" s="12"/>
      <c r="F28" s="13" t="str">
        <f>F12</f>
        <v>AMT</v>
      </c>
      <c r="G28" s="14" t="str">
        <f>G12</f>
        <v>Office use only</v>
      </c>
      <c r="I28" s="71"/>
      <c r="J28" s="69"/>
      <c r="K28" s="66"/>
      <c r="L28" s="66"/>
      <c r="M28" s="69"/>
      <c r="N28" s="69"/>
      <c r="O28" s="69"/>
      <c r="P28" s="69"/>
      <c r="Q28" s="69"/>
    </row>
    <row r="29" spans="1:17 16367:16372" ht="15" customHeight="1" x14ac:dyDescent="0.25">
      <c r="A29" s="49"/>
      <c r="B29" s="43" t="s">
        <v>54</v>
      </c>
      <c r="C29" s="56" t="s">
        <v>62</v>
      </c>
      <c r="D29" s="84"/>
      <c r="E29" s="84"/>
      <c r="F29" s="47" t="str">
        <f>IF(D29="Foundations $35/hr",A29*$L$2,IF(D29="GF Theory ONLINE (flat $250)",250,IF(D29="Comp 1 $40/hr",A29*$L$3, IF(D29="C1 Theory ONLINE (flat $500)",500, IF(D29="Comp 2 $45/hr",A29*$L$4,IF(D29="Comp 3 $50/hr",A29*$L$5,IF(D29="LF/LE Training $50/hr",A29*$L$6,"")))))))</f>
        <v/>
      </c>
      <c r="G29" s="58" t="str">
        <f>IF(D29="Foundations $35/hr","52401-4000-119",IF(D29="GF Theory ONLINE (flat $250)","52401-4000-119",IF(D29="Comp 1 $40/hr","52401-4000-120",IF(D29="C1 Theory ONLINE (flat $500)","52401-4000-120",IF(D29="Comp 2 $45/hr","52401-4000-121",IF(D29="Comp 3 $50/hr","52401-4000-122",IF(D29="LF/LE Training $50/hr","52401-4000-123","")))))))</f>
        <v/>
      </c>
      <c r="I29" s="68"/>
      <c r="J29" s="69"/>
      <c r="M29" s="69"/>
      <c r="N29" s="69"/>
      <c r="O29" s="69"/>
      <c r="P29" s="69"/>
      <c r="Q29" s="69"/>
      <c r="XEP29" s="28"/>
    </row>
    <row r="30" spans="1:17 16367:16372" ht="15" customHeight="1" x14ac:dyDescent="0.25">
      <c r="A30" s="49"/>
      <c r="B30" s="43" t="s">
        <v>54</v>
      </c>
      <c r="C30" s="56" t="s">
        <v>62</v>
      </c>
      <c r="D30" s="84"/>
      <c r="E30" s="84"/>
      <c r="F30" s="47" t="str">
        <f>IF(D30="Foundations $35/hr",A30*$L$2,IF(D30="GF Theory ONLINE (flat $250)",250,IF(D30="Comp 1 $40/hr",A30*$L$3, IF(D30="C1 Theory ONLINE (flat $500)",500, IF(D30="Comp 2 $45/hr",A30*$L$4,IF(D30="Comp 3 $50/hr",A30*$L$5,IF(D30="LF/LE Training $50/hr",A30*$L$6,"")))))))</f>
        <v/>
      </c>
      <c r="G30" s="58" t="str">
        <f>IF(D30="Foundations $35/hr","52401-4000-119",IF(D30="GF Theory ONLINE (flat $250)","52401-4000-119",IF(D30="Comp 1 $40/hr","52401-4000-120",IF(D30="C1 Theory ONLINE (flat $500)","52401-4000-120",IF(D30="Comp 2 $45/hr","52401-4000-121",IF(D30="Comp 3 $50/hr","52401-4000-122",IF(D30="LF/LE Training $50/hr","52401-4000-123","")))))))</f>
        <v/>
      </c>
      <c r="I30" s="68"/>
      <c r="J30" s="69"/>
      <c r="M30" s="69"/>
      <c r="N30" s="69"/>
      <c r="O30" s="69"/>
      <c r="P30" s="69"/>
      <c r="Q30" s="69"/>
    </row>
    <row r="31" spans="1:17 16367:16372" ht="15" customHeight="1" x14ac:dyDescent="0.25">
      <c r="A31" s="49"/>
      <c r="B31" s="43" t="s">
        <v>54</v>
      </c>
      <c r="C31" s="56" t="s">
        <v>62</v>
      </c>
      <c r="D31" s="84"/>
      <c r="E31" s="84"/>
      <c r="F31" s="47" t="str">
        <f>IF(D31="Foundations $35/hr",A31*$L$2,IF(D31="GF Theory ONLINE (flat $250)",250,IF(D31="Comp 1 $40/hr",A31*$L$3, IF(D31="C1 Theory ONLINE (flat $500)",500, IF(D31="Comp 2 $45/hr",A31*$L$4,IF(D31="Comp 3 $50/hr",A31*$L$5,IF(D31="LF/LE Training $50/hr",A31*$L$6,"")))))))</f>
        <v/>
      </c>
      <c r="G31" s="58" t="str">
        <f>IF(D31="Foundations $35/hr","52401-4000-119",IF(D31="GF Theory ONLINE (flat $250)","52401-4000-119",IF(D31="Comp 1 $40/hr","52401-4000-120",IF(D31="C1 Theory ONLINE (flat $500)","52401-4000-120",IF(D31="Comp 2 $45/hr","52401-4000-121",IF(D31="Comp 3 $50/hr","52401-4000-122",IF(D31="LF/LE Training $50/hr","52401-4000-123","")))))))</f>
        <v/>
      </c>
      <c r="I31" s="68"/>
      <c r="J31" s="69"/>
      <c r="M31" s="69"/>
      <c r="N31" s="69"/>
      <c r="O31" s="69"/>
      <c r="P31" s="69"/>
      <c r="Q31" s="69"/>
      <c r="XEQ31" s="28"/>
    </row>
    <row r="32" spans="1:17 16367:16372" ht="15" customHeight="1" x14ac:dyDescent="0.25">
      <c r="A32" s="49"/>
      <c r="B32" s="43" t="s">
        <v>55</v>
      </c>
      <c r="C32" s="42"/>
      <c r="D32" s="46" t="s">
        <v>53</v>
      </c>
      <c r="E32" s="50"/>
      <c r="F32" s="47">
        <f>A32*E32</f>
        <v>0</v>
      </c>
      <c r="G32" s="54" t="s">
        <v>50</v>
      </c>
      <c r="I32" s="68"/>
      <c r="J32" s="69"/>
      <c r="M32" s="69"/>
      <c r="N32" s="69"/>
      <c r="O32" s="69"/>
      <c r="P32" s="69"/>
      <c r="Q32" s="69"/>
      <c r="XEQ32" s="28"/>
      <c r="XER32" s="15"/>
    </row>
    <row r="33" spans="1:17" ht="15" customHeight="1" x14ac:dyDescent="0.25">
      <c r="A33" s="85" t="s">
        <v>70</v>
      </c>
      <c r="B33" s="85"/>
      <c r="C33" s="85"/>
      <c r="D33" s="48"/>
      <c r="E33" s="74" t="s">
        <v>69</v>
      </c>
      <c r="F33" s="24"/>
      <c r="G33" s="54" t="s">
        <v>50</v>
      </c>
      <c r="I33" s="71"/>
      <c r="J33" s="69"/>
      <c r="M33" s="69"/>
      <c r="N33" s="69"/>
      <c r="O33" s="69"/>
      <c r="P33" s="69"/>
      <c r="Q33" s="69"/>
    </row>
    <row r="34" spans="1:17" ht="15" customHeight="1" x14ac:dyDescent="0.25">
      <c r="A34" s="27" t="s">
        <v>51</v>
      </c>
      <c r="B34" s="41"/>
      <c r="C34" s="41"/>
      <c r="D34" s="78"/>
      <c r="E34" s="78"/>
      <c r="F34" s="24"/>
      <c r="G34" s="54" t="s">
        <v>44</v>
      </c>
      <c r="I34" s="72"/>
      <c r="J34" s="69"/>
      <c r="M34" s="69"/>
      <c r="N34" s="69"/>
      <c r="O34" s="69"/>
      <c r="P34" s="69"/>
      <c r="Q34" s="69"/>
    </row>
    <row r="35" spans="1:17" ht="15" customHeight="1" x14ac:dyDescent="0.25">
      <c r="A35" s="17"/>
      <c r="B35" s="18"/>
      <c r="C35" s="18"/>
      <c r="D35" s="18"/>
      <c r="E35" s="19" t="s">
        <v>45</v>
      </c>
      <c r="F35" s="20">
        <f>SUM(F29:F34)</f>
        <v>0</v>
      </c>
      <c r="G35" s="18"/>
      <c r="I35" s="72"/>
      <c r="J35" s="69"/>
      <c r="M35" s="69"/>
      <c r="N35" s="69"/>
      <c r="O35" s="69"/>
      <c r="P35" s="69"/>
      <c r="Q35" s="69"/>
    </row>
    <row r="36" spans="1:17" ht="3" customHeight="1" x14ac:dyDescent="0.25">
      <c r="A36" s="9"/>
      <c r="B36" s="9"/>
      <c r="C36" s="9"/>
      <c r="D36" s="9"/>
      <c r="E36" s="9"/>
      <c r="F36" s="9"/>
      <c r="G36" s="10"/>
      <c r="I36" s="68"/>
      <c r="J36" s="69"/>
      <c r="M36" s="69"/>
      <c r="N36" s="69"/>
      <c r="O36" s="69"/>
      <c r="P36" s="69"/>
      <c r="Q36" s="69"/>
    </row>
    <row r="37" spans="1:17" s="15" customFormat="1" ht="18" customHeight="1" x14ac:dyDescent="0.25">
      <c r="A37" s="11" t="s">
        <v>12</v>
      </c>
      <c r="B37" s="12"/>
      <c r="C37" s="12"/>
      <c r="D37" s="12"/>
      <c r="E37" s="12"/>
      <c r="F37" s="13" t="str">
        <f>F12</f>
        <v>AMT</v>
      </c>
      <c r="G37" s="14" t="str">
        <f>G12</f>
        <v>Office use only</v>
      </c>
      <c r="I37" s="72"/>
      <c r="J37" s="69"/>
      <c r="K37" s="66"/>
      <c r="L37" s="66"/>
      <c r="M37" s="69"/>
      <c r="N37" s="69"/>
      <c r="O37" s="69"/>
      <c r="P37" s="69"/>
      <c r="Q37" s="69"/>
    </row>
    <row r="38" spans="1:17" ht="15" customHeight="1" x14ac:dyDescent="0.25">
      <c r="A38" s="78"/>
      <c r="B38" s="78"/>
      <c r="C38" s="78"/>
      <c r="D38" s="78"/>
      <c r="E38" s="78"/>
      <c r="F38" s="75"/>
      <c r="G38" s="54"/>
      <c r="I38" s="72"/>
      <c r="J38" s="69"/>
      <c r="M38" s="69"/>
      <c r="N38" s="69"/>
      <c r="O38" s="69"/>
      <c r="P38" s="69"/>
      <c r="Q38" s="69"/>
    </row>
    <row r="39" spans="1:17" ht="15" customHeight="1" x14ac:dyDescent="0.25">
      <c r="A39" s="78"/>
      <c r="B39" s="78"/>
      <c r="C39" s="78"/>
      <c r="D39" s="78"/>
      <c r="E39" s="78"/>
      <c r="F39" s="24"/>
      <c r="G39" s="54"/>
      <c r="I39" s="73"/>
      <c r="J39" s="69"/>
      <c r="M39" s="69"/>
      <c r="N39" s="69"/>
      <c r="O39" s="69"/>
      <c r="P39" s="69"/>
      <c r="Q39" s="69"/>
    </row>
    <row r="40" spans="1:17" ht="15" customHeight="1" x14ac:dyDescent="0.25">
      <c r="A40" s="78"/>
      <c r="B40" s="78"/>
      <c r="C40" s="78"/>
      <c r="D40" s="78"/>
      <c r="E40" s="78"/>
      <c r="F40" s="24"/>
      <c r="G40" s="54"/>
      <c r="I40" s="72"/>
      <c r="J40" s="69"/>
      <c r="M40" s="69"/>
      <c r="N40" s="69"/>
      <c r="O40" s="69"/>
      <c r="P40" s="69"/>
      <c r="Q40" s="69"/>
    </row>
    <row r="41" spans="1:17" ht="15" customHeight="1" x14ac:dyDescent="0.25">
      <c r="A41" s="33"/>
      <c r="B41" s="34"/>
      <c r="C41" s="34"/>
      <c r="D41" s="34"/>
      <c r="E41" s="35" t="s">
        <v>9</v>
      </c>
      <c r="F41" s="44">
        <f>SUM(F38:F40)</f>
        <v>0</v>
      </c>
      <c r="G41" s="36"/>
      <c r="I41" s="68"/>
      <c r="J41" s="69"/>
      <c r="M41" s="69"/>
      <c r="N41" s="69"/>
      <c r="O41" s="69"/>
      <c r="P41" s="69"/>
      <c r="Q41" s="69"/>
    </row>
    <row r="42" spans="1:17" ht="24" customHeight="1" x14ac:dyDescent="0.25">
      <c r="A42" s="100" t="s">
        <v>23</v>
      </c>
      <c r="B42" s="100"/>
      <c r="C42" s="100"/>
      <c r="D42" s="100"/>
      <c r="E42" s="100"/>
      <c r="F42" s="26"/>
      <c r="G42" s="57" t="s">
        <v>41</v>
      </c>
      <c r="I42" s="71"/>
      <c r="J42" s="69"/>
      <c r="M42" s="69"/>
      <c r="N42" s="69"/>
      <c r="O42" s="69"/>
      <c r="P42" s="69"/>
      <c r="Q42" s="69"/>
    </row>
    <row r="43" spans="1:17" ht="3" customHeight="1" x14ac:dyDescent="0.25">
      <c r="A43" s="9"/>
      <c r="B43" s="9"/>
      <c r="C43" s="9"/>
      <c r="D43" s="9"/>
      <c r="E43" s="9"/>
      <c r="F43" s="9"/>
      <c r="G43" s="10"/>
      <c r="I43" s="68"/>
      <c r="J43" s="69"/>
      <c r="M43" s="69"/>
      <c r="N43" s="69"/>
      <c r="O43" s="69"/>
      <c r="P43" s="69"/>
      <c r="Q43" s="69"/>
    </row>
    <row r="44" spans="1:17" ht="16" customHeight="1" x14ac:dyDescent="0.25">
      <c r="A44" s="30"/>
      <c r="B44" s="30"/>
      <c r="C44" s="30"/>
      <c r="D44" s="30"/>
      <c r="E44" s="31" t="s">
        <v>8</v>
      </c>
      <c r="F44" s="32">
        <f>F18+F26+F35+F41-F42</f>
        <v>0</v>
      </c>
      <c r="G44" s="30"/>
      <c r="I44" s="68"/>
      <c r="J44" s="69"/>
      <c r="M44" s="69"/>
      <c r="N44" s="69"/>
      <c r="O44" s="69"/>
      <c r="P44" s="69"/>
      <c r="Q44" s="69"/>
    </row>
    <row r="45" spans="1:17" ht="3" customHeight="1" x14ac:dyDescent="0.25">
      <c r="A45" s="9"/>
      <c r="B45" s="9"/>
      <c r="C45" s="9"/>
      <c r="D45" s="9"/>
      <c r="E45" s="9"/>
      <c r="F45" s="9"/>
      <c r="G45" s="10"/>
      <c r="I45" s="68"/>
      <c r="J45" s="69"/>
      <c r="M45" s="69"/>
      <c r="N45" s="69"/>
      <c r="O45" s="69"/>
      <c r="P45" s="69"/>
      <c r="Q45" s="69"/>
    </row>
    <row r="46" spans="1:17" ht="14.25" customHeight="1" x14ac:dyDescent="0.25">
      <c r="A46" s="39"/>
      <c r="B46" s="39"/>
      <c r="C46" s="40" t="s">
        <v>30</v>
      </c>
      <c r="D46" s="99" t="s">
        <v>29</v>
      </c>
      <c r="E46" s="99"/>
      <c r="F46" s="122" t="s">
        <v>32</v>
      </c>
      <c r="G46" s="123"/>
      <c r="I46" s="71"/>
      <c r="J46" s="69"/>
      <c r="M46" s="69"/>
      <c r="N46" s="69"/>
      <c r="O46" s="69"/>
      <c r="P46" s="69"/>
      <c r="Q46" s="69"/>
    </row>
    <row r="47" spans="1:17" x14ac:dyDescent="0.25">
      <c r="A47" s="37" t="s">
        <v>22</v>
      </c>
      <c r="B47" s="38"/>
      <c r="D47" s="102" t="s">
        <v>27</v>
      </c>
      <c r="E47" s="111"/>
      <c r="F47" s="112"/>
      <c r="G47" s="113"/>
    </row>
    <row r="48" spans="1:17" x14ac:dyDescent="0.25">
      <c r="A48" s="93"/>
      <c r="B48" s="94"/>
      <c r="C48" s="94"/>
      <c r="D48" s="102"/>
      <c r="E48" s="114"/>
      <c r="F48" s="115"/>
      <c r="G48" s="116"/>
    </row>
    <row r="49" spans="1:7" x14ac:dyDescent="0.25">
      <c r="A49" s="95"/>
      <c r="B49" s="96"/>
      <c r="C49" s="96"/>
      <c r="D49" s="101" t="s">
        <v>28</v>
      </c>
      <c r="E49" s="103" t="str">
        <f>IF(K1=TRUE, "n/a for Zone expense"," ")</f>
        <v xml:space="preserve"> </v>
      </c>
      <c r="F49" s="104"/>
      <c r="G49" s="105"/>
    </row>
    <row r="50" spans="1:7" x14ac:dyDescent="0.25">
      <c r="A50" s="97"/>
      <c r="B50" s="98"/>
      <c r="C50" s="98"/>
      <c r="D50" s="102"/>
      <c r="E50" s="106"/>
      <c r="F50" s="107"/>
      <c r="G50" s="108"/>
    </row>
    <row r="52" spans="1:7" ht="12.75" hidden="1" customHeight="1" x14ac:dyDescent="0.25">
      <c r="A52" s="1" t="s">
        <v>13</v>
      </c>
    </row>
    <row r="53" spans="1:7" ht="12.75" hidden="1" customHeight="1" x14ac:dyDescent="0.25">
      <c r="A53" s="1" t="s">
        <v>29</v>
      </c>
    </row>
    <row r="54" spans="1:7" ht="12.75" hidden="1" customHeight="1" x14ac:dyDescent="0.25">
      <c r="A54" s="1" t="s">
        <v>14</v>
      </c>
    </row>
    <row r="55" spans="1:7" ht="12.75" hidden="1" customHeight="1" x14ac:dyDescent="0.25">
      <c r="A55" s="1" t="s">
        <v>15</v>
      </c>
    </row>
    <row r="56" spans="1:7" ht="12.75" hidden="1" customHeight="1" x14ac:dyDescent="0.25">
      <c r="A56" s="1" t="s">
        <v>16</v>
      </c>
    </row>
    <row r="57" spans="1:7" ht="12.75" hidden="1" customHeight="1" x14ac:dyDescent="0.25">
      <c r="A57" s="1" t="s">
        <v>17</v>
      </c>
    </row>
    <row r="58" spans="1:7" ht="12.75" hidden="1" customHeight="1" x14ac:dyDescent="0.25">
      <c r="A58" s="1" t="s">
        <v>18</v>
      </c>
    </row>
    <row r="59" spans="1:7" ht="12.75" hidden="1" customHeight="1" x14ac:dyDescent="0.25">
      <c r="A59" s="1" t="s">
        <v>19</v>
      </c>
    </row>
    <row r="60" spans="1:7" ht="12.75" hidden="1" customHeight="1" x14ac:dyDescent="0.25">
      <c r="A60" s="1" t="s">
        <v>20</v>
      </c>
    </row>
    <row r="61" spans="1:7" ht="12.75" hidden="1" customHeight="1" x14ac:dyDescent="0.25">
      <c r="A61" s="1" t="s">
        <v>31</v>
      </c>
    </row>
  </sheetData>
  <sheetProtection sheet="1" objects="1" scenarios="1"/>
  <mergeCells count="46">
    <mergeCell ref="A38:E38"/>
    <mergeCell ref="A17:E17"/>
    <mergeCell ref="I1:I7"/>
    <mergeCell ref="G3:G4"/>
    <mergeCell ref="E47:G48"/>
    <mergeCell ref="D9:E9"/>
    <mergeCell ref="F9:G9"/>
    <mergeCell ref="G22:G25"/>
    <mergeCell ref="F10:G10"/>
    <mergeCell ref="F46:G46"/>
    <mergeCell ref="A22:D22"/>
    <mergeCell ref="A23:D23"/>
    <mergeCell ref="A25:D25"/>
    <mergeCell ref="A24:D24"/>
    <mergeCell ref="A10:C10"/>
    <mergeCell ref="B5:C5"/>
    <mergeCell ref="A48:C50"/>
    <mergeCell ref="D46:E46"/>
    <mergeCell ref="A42:E42"/>
    <mergeCell ref="A39:E39"/>
    <mergeCell ref="A40:E40"/>
    <mergeCell ref="D49:D50"/>
    <mergeCell ref="D47:D48"/>
    <mergeCell ref="E49:G50"/>
    <mergeCell ref="G1:G2"/>
    <mergeCell ref="C1:E1"/>
    <mergeCell ref="C3:E3"/>
    <mergeCell ref="D10:E10"/>
    <mergeCell ref="C2:E2"/>
    <mergeCell ref="F1:F2"/>
    <mergeCell ref="B6:C6"/>
    <mergeCell ref="G16:G17"/>
    <mergeCell ref="G14:G15"/>
    <mergeCell ref="D34:E34"/>
    <mergeCell ref="E5:G5"/>
    <mergeCell ref="E7:G7"/>
    <mergeCell ref="A16:D16"/>
    <mergeCell ref="B7:C7"/>
    <mergeCell ref="A21:E21"/>
    <mergeCell ref="A13:E13"/>
    <mergeCell ref="A14:E14"/>
    <mergeCell ref="A15:E15"/>
    <mergeCell ref="D29:E29"/>
    <mergeCell ref="D30:E30"/>
    <mergeCell ref="D31:E31"/>
    <mergeCell ref="A33:C33"/>
  </mergeCells>
  <conditionalFormatting sqref="F18 F26 F35 F41">
    <cfRule type="cellIs" dxfId="26" priority="66" operator="equal">
      <formula>0</formula>
    </cfRule>
  </conditionalFormatting>
  <conditionalFormatting sqref="F42">
    <cfRule type="notContainsBlanks" dxfId="25" priority="40">
      <formula>LEN(TRIM(F42))&gt;0</formula>
    </cfRule>
    <cfRule type="cellIs" dxfId="24" priority="65" operator="equal">
      <formula>0</formula>
    </cfRule>
  </conditionalFormatting>
  <conditionalFormatting sqref="F1">
    <cfRule type="cellIs" dxfId="23" priority="64" operator="equal">
      <formula>"PLEASE SELECT"</formula>
    </cfRule>
  </conditionalFormatting>
  <conditionalFormatting sqref="G1:G2">
    <cfRule type="notContainsBlanks" dxfId="22" priority="68">
      <formula>LEN(TRIM(G1))&gt;0</formula>
    </cfRule>
  </conditionalFormatting>
  <conditionalFormatting sqref="F1:F2">
    <cfRule type="cellIs" dxfId="21" priority="59" operator="notEqual">
      <formula>"PLEASE SELECT"</formula>
    </cfRule>
  </conditionalFormatting>
  <conditionalFormatting sqref="G13:G42">
    <cfRule type="expression" dxfId="20" priority="25">
      <formula>IF(OR($D$46="Please Select",$D$46="Judges Cup"),TRUE,FALSE)</formula>
    </cfRule>
  </conditionalFormatting>
  <conditionalFormatting sqref="E47:G48">
    <cfRule type="expression" priority="24">
      <formula>"IF H47=TRUE, TRUE"</formula>
    </cfRule>
  </conditionalFormatting>
  <conditionalFormatting sqref="C29:C31">
    <cfRule type="containsText" dxfId="19" priority="23" operator="containsText" text="Please enter NCCP course">
      <formula>NOT(ISERROR(SEARCH("Please enter NCCP course",C29)))</formula>
    </cfRule>
  </conditionalFormatting>
  <conditionalFormatting sqref="A10:G10">
    <cfRule type="containsText" dxfId="18" priority="22" operator="containsText" text="Please enter ">
      <formula>NOT(ISERROR(SEARCH("Please enter ",A10)))</formula>
    </cfRule>
  </conditionalFormatting>
  <conditionalFormatting sqref="G42">
    <cfRule type="expression" dxfId="17" priority="20">
      <formula>IF(ISBLANK(F42),TRUE)</formula>
    </cfRule>
  </conditionalFormatting>
  <conditionalFormatting sqref="G21">
    <cfRule type="expression" dxfId="16" priority="19">
      <formula>IF(ISBLANK(F21),"True","False")</formula>
    </cfRule>
  </conditionalFormatting>
  <conditionalFormatting sqref="G22:G25">
    <cfRule type="expression" dxfId="15" priority="18">
      <formula>IF(AND(ISBLANK($E$22),ISBLANK($E$23),ISBLANK($E$24),ISBLANK($E$25)),"TRUE","FALSE")</formula>
    </cfRule>
  </conditionalFormatting>
  <conditionalFormatting sqref="G32">
    <cfRule type="expression" dxfId="14" priority="17">
      <formula>IF(ISBLANK(E32),"True","False")</formula>
    </cfRule>
  </conditionalFormatting>
  <conditionalFormatting sqref="G33">
    <cfRule type="expression" dxfId="13" priority="16">
      <formula>IF(ISBLANK(F33),"True","False")</formula>
    </cfRule>
  </conditionalFormatting>
  <conditionalFormatting sqref="G34">
    <cfRule type="expression" dxfId="12" priority="15">
      <formula>IF(ISBLANK(F34),"True","False")</formula>
    </cfRule>
  </conditionalFormatting>
  <conditionalFormatting sqref="D29:E29">
    <cfRule type="expression" dxfId="11" priority="14">
      <formula>ISBLANK(D29)*AND(NOT(ISBLANK(A29)))</formula>
    </cfRule>
  </conditionalFormatting>
  <conditionalFormatting sqref="E32">
    <cfRule type="expression" dxfId="10" priority="11">
      <formula>ISBLANK(E32)*AND(NOT(ISBLANK(A32)))</formula>
    </cfRule>
  </conditionalFormatting>
  <conditionalFormatting sqref="G13">
    <cfRule type="expression" dxfId="9" priority="10">
      <formula>IF(ISBLANK(F13), "TRUE","FALSE")</formula>
    </cfRule>
  </conditionalFormatting>
  <conditionalFormatting sqref="G14:G15">
    <cfRule type="expression" dxfId="8" priority="9">
      <formula>ISBLANK(F14)*ISBLANK(F15)</formula>
    </cfRule>
  </conditionalFormatting>
  <conditionalFormatting sqref="G16:G17">
    <cfRule type="expression" dxfId="7" priority="8">
      <formula>ISBLANK(E16)*ISBLANK(F17)</formula>
    </cfRule>
  </conditionalFormatting>
  <conditionalFormatting sqref="A33:C33">
    <cfRule type="containsText" dxfId="6" priority="5" operator="containsText" text="Please enter">
      <formula>NOT(ISERROR(SEARCH("Please enter",A33)))</formula>
    </cfRule>
    <cfRule type="expression" dxfId="5" priority="3">
      <formula>IF(AND(A33="Please enter note/comment about what other honorarium is for",(F33&gt;=0.01)),TRUE)</formula>
    </cfRule>
  </conditionalFormatting>
  <conditionalFormatting sqref="D30:E30">
    <cfRule type="expression" dxfId="4" priority="2">
      <formula>ISBLANK(D30)*AND(NOT(ISBLANK(A30)))</formula>
    </cfRule>
  </conditionalFormatting>
  <conditionalFormatting sqref="D31:E31">
    <cfRule type="expression" dxfId="3" priority="1">
      <formula>ISBLANK(D31)*AND(NOT(ISBLANK(A31)))</formula>
    </cfRule>
  </conditionalFormatting>
  <dataValidations count="2">
    <dataValidation type="list" allowBlank="1" showInputMessage="1" showErrorMessage="1" sqref="D46" xr:uid="{1A08A74F-1B3B-42C9-937E-A0964FAC607B}">
      <formula1>$A$53:$A$61</formula1>
    </dataValidation>
    <dataValidation type="list" allowBlank="1" showInputMessage="1" showErrorMessage="1" promptTitle="Select which course" prompt="Select which course this honorarium is for" sqref="D29:E31" xr:uid="{8C4B9BB8-728C-414F-8376-799B084A5355}">
      <formula1>"Foundations $35/hr, GF Theory ONLINE (flat $250),Comp 1 $40/hr, C1 Theory ONLINE (flat $500), Comp 2 $45/hr, Comp 3 $50/hr, LF/LE Training $50/hr"</formula1>
    </dataValidation>
  </dataValidations>
  <printOptions horizontalCentered="1"/>
  <pageMargins left="0.35" right="0.35" top="0.3" bottom="0.3" header="0.3" footer="0.25"/>
  <pageSetup orientation="portrait" r:id="rId1"/>
  <headerFooter>
    <oddFooter>&amp;C&amp;"Lato,Italic"&amp;9---&gt; Expenses are processed twice per month: mid-month and end of month. &lt;---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Dubinsky</dc:creator>
  <cp:lastModifiedBy>Sandra Poelzer</cp:lastModifiedBy>
  <cp:lastPrinted>2023-10-11T17:48:16Z</cp:lastPrinted>
  <dcterms:created xsi:type="dcterms:W3CDTF">2021-07-13T21:06:17Z</dcterms:created>
  <dcterms:modified xsi:type="dcterms:W3CDTF">2024-06-16T18:21:36Z</dcterms:modified>
</cp:coreProperties>
</file>